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ChristianG\19195PT_Ladurns I\ATXT\03 Capitolato e computo delle opere\"/>
    </mc:Choice>
  </mc:AlternateContent>
  <bookViews>
    <workbookView xWindow="0" yWindow="0" windowWidth="28800" windowHeight="1183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21" i="1" l="1"/>
  <c r="G520" i="1"/>
  <c r="G519" i="1"/>
  <c r="G518" i="1"/>
  <c r="G517" i="1"/>
  <c r="G515" i="1"/>
  <c r="G514" i="1"/>
  <c r="G513" i="1"/>
  <c r="G512" i="1"/>
  <c r="G511" i="1"/>
  <c r="G508" i="1"/>
  <c r="G507" i="1"/>
  <c r="G506" i="1"/>
  <c r="G503" i="1"/>
  <c r="G502" i="1"/>
  <c r="G501" i="1"/>
  <c r="G500" i="1"/>
  <c r="G499" i="1"/>
  <c r="G496" i="1"/>
  <c r="G495" i="1"/>
  <c r="G494" i="1"/>
  <c r="G492" i="1"/>
  <c r="G491" i="1"/>
  <c r="G490" i="1"/>
  <c r="G487" i="1"/>
  <c r="G486" i="1"/>
  <c r="G485" i="1"/>
  <c r="G484" i="1"/>
  <c r="G483" i="1"/>
  <c r="G478" i="1"/>
  <c r="G477" i="1"/>
  <c r="G476" i="1"/>
  <c r="G475" i="1"/>
  <c r="G473" i="1"/>
  <c r="G472" i="1"/>
  <c r="G471" i="1"/>
  <c r="G470" i="1"/>
  <c r="G469" i="1"/>
  <c r="G467" i="1"/>
  <c r="G466" i="1"/>
  <c r="G465" i="1"/>
  <c r="G462" i="1"/>
  <c r="G461" i="1"/>
  <c r="G460" i="1"/>
  <c r="G459" i="1"/>
  <c r="G458" i="1"/>
  <c r="G456" i="1"/>
  <c r="G455" i="1"/>
  <c r="G454" i="1"/>
  <c r="G453" i="1"/>
  <c r="G450" i="1"/>
  <c r="G449" i="1"/>
  <c r="G448" i="1"/>
  <c r="G445" i="1"/>
  <c r="G444" i="1"/>
  <c r="G443" i="1"/>
  <c r="G438" i="1"/>
  <c r="G437" i="1"/>
  <c r="G436" i="1"/>
  <c r="G435" i="1"/>
  <c r="G434" i="1"/>
  <c r="G429" i="1"/>
  <c r="G428" i="1"/>
  <c r="G427" i="1"/>
  <c r="G426" i="1"/>
  <c r="G425" i="1"/>
  <c r="G420" i="1"/>
  <c r="G419" i="1"/>
  <c r="G418" i="1"/>
  <c r="G417" i="1"/>
  <c r="G412" i="1"/>
  <c r="G411" i="1"/>
  <c r="G410" i="1"/>
  <c r="G409" i="1"/>
  <c r="G408" i="1"/>
  <c r="G406" i="1"/>
  <c r="G405" i="1"/>
  <c r="G402" i="1"/>
  <c r="G401" i="1"/>
  <c r="G400" i="1"/>
  <c r="G399" i="1"/>
  <c r="G396" i="1"/>
  <c r="G395" i="1"/>
  <c r="G394" i="1"/>
  <c r="G389" i="1"/>
  <c r="G388" i="1"/>
  <c r="G387" i="1"/>
  <c r="G386" i="1"/>
  <c r="G385" i="1"/>
  <c r="G384" i="1"/>
  <c r="G379" i="1"/>
  <c r="G378" i="1"/>
  <c r="G377" i="1"/>
  <c r="G376" i="1"/>
  <c r="G373" i="1"/>
  <c r="G372" i="1"/>
  <c r="G371" i="1"/>
  <c r="G366" i="1"/>
  <c r="G365" i="1"/>
  <c r="G364" i="1"/>
  <c r="G363" i="1"/>
  <c r="G360" i="1"/>
  <c r="G359" i="1"/>
  <c r="G358" i="1"/>
  <c r="G357" i="1"/>
  <c r="G351" i="1"/>
  <c r="G350" i="1"/>
  <c r="G349" i="1"/>
  <c r="G348" i="1"/>
  <c r="G347" i="1"/>
  <c r="G346" i="1"/>
  <c r="G344" i="1"/>
  <c r="G343" i="1"/>
  <c r="G342" i="1"/>
  <c r="G338" i="1"/>
  <c r="G337" i="1"/>
  <c r="G336" i="1"/>
  <c r="G335" i="1"/>
  <c r="G332" i="1"/>
  <c r="G333" i="1" s="1"/>
  <c r="G339" i="1" s="1"/>
  <c r="G352" i="1" s="1"/>
  <c r="G331" i="1"/>
  <c r="G326" i="1"/>
  <c r="G325" i="1"/>
  <c r="G324" i="1"/>
  <c r="G323" i="1"/>
  <c r="G320" i="1"/>
  <c r="G319" i="1"/>
  <c r="G318" i="1"/>
  <c r="G317" i="1"/>
  <c r="G316" i="1"/>
  <c r="G314" i="1"/>
  <c r="G313" i="1"/>
  <c r="G312" i="1"/>
  <c r="G311" i="1"/>
  <c r="G309" i="1"/>
  <c r="G308" i="1"/>
  <c r="G306" i="1"/>
  <c r="G305" i="1"/>
  <c r="G302" i="1"/>
  <c r="G301" i="1"/>
  <c r="G300" i="1"/>
  <c r="G299" i="1"/>
  <c r="G298" i="1"/>
  <c r="G296" i="1"/>
  <c r="G295" i="1"/>
  <c r="G294" i="1"/>
  <c r="G292" i="1"/>
  <c r="G291" i="1"/>
  <c r="G290" i="1"/>
  <c r="G288" i="1"/>
  <c r="G287" i="1"/>
  <c r="G284" i="1"/>
  <c r="G283" i="1"/>
  <c r="G282" i="1"/>
  <c r="G280" i="1"/>
  <c r="G279" i="1"/>
  <c r="G276" i="1"/>
  <c r="G275" i="1"/>
  <c r="G274" i="1"/>
  <c r="G273" i="1"/>
  <c r="G272" i="1"/>
  <c r="G267" i="1"/>
  <c r="G266" i="1"/>
  <c r="G265" i="1"/>
  <c r="G264" i="1"/>
  <c r="G263" i="1"/>
  <c r="G262" i="1"/>
  <c r="G261" i="1"/>
  <c r="G260" i="1"/>
  <c r="G258" i="1"/>
  <c r="G257" i="1"/>
  <c r="G256" i="1"/>
  <c r="G255" i="1"/>
  <c r="G254" i="1"/>
  <c r="G253" i="1"/>
  <c r="G251" i="1"/>
  <c r="G250" i="1"/>
  <c r="G248" i="1"/>
  <c r="G247" i="1"/>
  <c r="G246" i="1"/>
  <c r="G245" i="1"/>
  <c r="G244" i="1"/>
  <c r="G243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3" i="1"/>
  <c r="G222" i="1"/>
  <c r="G220" i="1"/>
  <c r="G219" i="1"/>
  <c r="G216" i="1"/>
  <c r="G215" i="1"/>
  <c r="G214" i="1"/>
  <c r="G212" i="1"/>
  <c r="G211" i="1"/>
  <c r="G210" i="1"/>
  <c r="G209" i="1"/>
  <c r="G208" i="1"/>
  <c r="G206" i="1"/>
  <c r="G205" i="1"/>
  <c r="G204" i="1"/>
  <c r="G203" i="1"/>
  <c r="G201" i="1"/>
  <c r="G200" i="1"/>
  <c r="G199" i="1"/>
  <c r="G196" i="1"/>
  <c r="G195" i="1"/>
  <c r="G194" i="1"/>
  <c r="G193" i="1"/>
  <c r="G191" i="1"/>
  <c r="G190" i="1"/>
  <c r="G189" i="1"/>
  <c r="G188" i="1"/>
  <c r="G185" i="1"/>
  <c r="G184" i="1"/>
  <c r="G183" i="1"/>
  <c r="G181" i="1"/>
  <c r="G180" i="1"/>
  <c r="G178" i="1"/>
  <c r="G177" i="1"/>
  <c r="G175" i="1"/>
  <c r="G174" i="1"/>
  <c r="G171" i="1"/>
  <c r="G170" i="1"/>
  <c r="G169" i="1"/>
  <c r="G168" i="1"/>
  <c r="G167" i="1"/>
  <c r="G166" i="1"/>
  <c r="G164" i="1"/>
  <c r="G163" i="1"/>
  <c r="G162" i="1"/>
  <c r="G160" i="1"/>
  <c r="G159" i="1"/>
  <c r="G158" i="1"/>
  <c r="G157" i="1"/>
  <c r="G155" i="1"/>
  <c r="G154" i="1"/>
  <c r="G151" i="1"/>
  <c r="G150" i="1"/>
  <c r="G149" i="1"/>
  <c r="G146" i="1"/>
  <c r="G145" i="1"/>
  <c r="G144" i="1"/>
  <c r="G141" i="1"/>
  <c r="G140" i="1"/>
  <c r="G139" i="1"/>
  <c r="G138" i="1"/>
  <c r="G137" i="1"/>
  <c r="G136" i="1"/>
  <c r="G134" i="1"/>
  <c r="G133" i="1"/>
  <c r="G131" i="1"/>
  <c r="G130" i="1"/>
  <c r="G127" i="1"/>
  <c r="G126" i="1"/>
  <c r="G125" i="1"/>
  <c r="G124" i="1"/>
  <c r="G123" i="1"/>
  <c r="G121" i="1"/>
  <c r="G120" i="1"/>
  <c r="G119" i="1"/>
  <c r="G118" i="1"/>
  <c r="G117" i="1"/>
  <c r="G115" i="1"/>
  <c r="G114" i="1"/>
  <c r="G112" i="1"/>
  <c r="G111" i="1"/>
  <c r="G109" i="1"/>
  <c r="G108" i="1"/>
  <c r="G107" i="1"/>
  <c r="G104" i="1"/>
  <c r="G103" i="1"/>
  <c r="G102" i="1"/>
  <c r="G101" i="1"/>
  <c r="G100" i="1"/>
  <c r="G99" i="1"/>
  <c r="G97" i="1"/>
  <c r="G96" i="1"/>
  <c r="G95" i="1"/>
  <c r="G94" i="1"/>
  <c r="G93" i="1"/>
  <c r="G91" i="1"/>
  <c r="G90" i="1"/>
  <c r="G89" i="1"/>
  <c r="G88" i="1"/>
  <c r="G85" i="1"/>
  <c r="G84" i="1"/>
  <c r="G83" i="1"/>
  <c r="G82" i="1"/>
  <c r="G81" i="1"/>
  <c r="G80" i="1"/>
  <c r="G79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3" i="1"/>
  <c r="G62" i="1"/>
  <c r="G60" i="1"/>
  <c r="G59" i="1"/>
  <c r="G53" i="1"/>
  <c r="G52" i="1"/>
  <c r="G51" i="1"/>
  <c r="G50" i="1"/>
  <c r="G48" i="1"/>
  <c r="G47" i="1"/>
  <c r="G45" i="1"/>
  <c r="G44" i="1"/>
  <c r="G43" i="1"/>
  <c r="G42" i="1"/>
  <c r="G41" i="1"/>
  <c r="G36" i="1"/>
  <c r="G37" i="1" s="1"/>
  <c r="G38" i="1" s="1"/>
  <c r="G35" i="1"/>
  <c r="G33" i="1"/>
  <c r="G32" i="1"/>
  <c r="G31" i="1"/>
  <c r="G29" i="1"/>
  <c r="G28" i="1"/>
  <c r="G27" i="1"/>
  <c r="G26" i="1"/>
  <c r="G24" i="1"/>
  <c r="G23" i="1"/>
  <c r="G22" i="1"/>
  <c r="G17" i="1"/>
  <c r="G16" i="1"/>
  <c r="G15" i="1"/>
  <c r="G18" i="1" s="1"/>
  <c r="G19" i="1" s="1"/>
  <c r="G54" i="1" l="1"/>
  <c r="G522" i="1" s="1"/>
  <c r="G527" i="1" s="1"/>
  <c r="G529" i="1" s="1"/>
  <c r="G531" i="1" s="1"/>
  <c r="G533" i="1" l="1"/>
</calcChain>
</file>

<file path=xl/sharedStrings.xml><?xml version="1.0" encoding="utf-8"?>
<sst xmlns="http://schemas.openxmlformats.org/spreadsheetml/2006/main" count="1102" uniqueCount="888">
  <si>
    <t>PROGETTO</t>
  </si>
  <si>
    <t>Codice CIG:</t>
  </si>
  <si>
    <t>No.</t>
  </si>
  <si>
    <t>Pos. n.</t>
  </si>
  <si>
    <t>Denominazione</t>
  </si>
  <si>
    <t>Unità di misura</t>
  </si>
  <si>
    <t>Quantità</t>
  </si>
  <si>
    <t>Prezzo unitario</t>
  </si>
  <si>
    <t>Prezzo totale
_x000D_(quantità per
_x000D_prezzo unitario)</t>
  </si>
  <si>
    <t>*00</t>
  </si>
  <si>
    <t>Prescrizioni generali e impianto cantiere</t>
  </si>
  <si>
    <t>*00.01</t>
  </si>
  <si>
    <t>Prescrizioni generali</t>
  </si>
  <si>
    <t>Somma Prescrizioni generali e impianto cantiere</t>
  </si>
  <si>
    <t>01</t>
  </si>
  <si>
    <t>Prezzi elementari</t>
  </si>
  <si>
    <t>01.01</t>
  </si>
  <si>
    <t>Mercedi orarie della mano d'opera</t>
  </si>
  <si>
    <t>01.01.01</t>
  </si>
  <si>
    <t>Settore edile/civile</t>
  </si>
  <si>
    <t>01.01.01.02</t>
  </si>
  <si>
    <t>Operaio spec.</t>
  </si>
  <si>
    <t>h</t>
  </si>
  <si>
    <t>01.01.01.03</t>
  </si>
  <si>
    <t>Operaio qual.</t>
  </si>
  <si>
    <t>01.01.01.04</t>
  </si>
  <si>
    <t>Operaio com.</t>
  </si>
  <si>
    <t>Somma Settore edile/civile</t>
  </si>
  <si>
    <t>Somma Mercedi orarie della mano d'opera</t>
  </si>
  <si>
    <t>01.02</t>
  </si>
  <si>
    <t>Noli</t>
  </si>
  <si>
    <t>01.02.01</t>
  </si>
  <si>
    <t>Mezzi di trasporto</t>
  </si>
  <si>
    <t>01.02.01.12.g</t>
  </si>
  <si>
    <t>Autocarro con cassa ribaltabile, 3 lati peso (Autorizzazione speciale) 33 t</t>
  </si>
  <si>
    <t>01.02.01.12.h</t>
  </si>
  <si>
    <t>Autocarro con cassa ribaltabile, 3 lati peso  (Autorizzazione speciale)  40 t</t>
  </si>
  <si>
    <t>Somma Mezzi di trasporto</t>
  </si>
  <si>
    <t>01.02.03</t>
  </si>
  <si>
    <t>Macchine per movimento terra</t>
  </si>
  <si>
    <t>01.02.03.05.c</t>
  </si>
  <si>
    <t>Escavatore a cucchiaio cingolato, con chiusura rapida, martello e impianto pinze: Escavatore idraulico cingolato, potenza motore: da 51 a 76 kW</t>
  </si>
  <si>
    <t>01.02.03.05.d</t>
  </si>
  <si>
    <t>Escavatore a cucchiaio cingolato, con chiusura rapida, martello e impianto pinze: Escavatore idraulico cingolato, potenza motore: da 77 a 109 kW</t>
  </si>
  <si>
    <t>01.02.03.05.e</t>
  </si>
  <si>
    <t>Escavatore a cucchiaio cingolato, con chiusura rapida, martello e impianto pinze: Escavatore idraulico cingolato, potenza motore: da 110 a 152 kW</t>
  </si>
  <si>
    <t>Somma Macchine per movimento terra</t>
  </si>
  <si>
    <t>01.02.06</t>
  </si>
  <si>
    <t>Compressori d'aria ed attrezzi pneumatici</t>
  </si>
  <si>
    <t>01.02.06.03.b</t>
  </si>
  <si>
    <t>Compressore d'aria, gommato, di tipo silenziato, con motore Diesel, pressione d'esercizio da 6 a 8 bar. oltre 3,00 fino a 6,00 m3/min</t>
  </si>
  <si>
    <t>01.02.06.04.b</t>
  </si>
  <si>
    <t>Martello demolitore pneumatico, manuale peso oltre 10,00 fino a 20,00 kg</t>
  </si>
  <si>
    <t>Somma Compressori d'aria ed attrezzi pneumatici</t>
  </si>
  <si>
    <t>01.02.08</t>
  </si>
  <si>
    <t>Ponteggi da costruzione e da manutenzione</t>
  </si>
  <si>
    <t>01.02.08.06.c</t>
  </si>
  <si>
    <t>Ponte di facciata: Ponte di facciata - 3 kN/m2</t>
  </si>
  <si>
    <t>m2</t>
  </si>
  <si>
    <t>01.02.08.06.d</t>
  </si>
  <si>
    <t>Ponte di facciata: Ponte di facciata - 4,5 kN/m2</t>
  </si>
  <si>
    <t>Somma Ponteggi da costruzione e da manutenzione</t>
  </si>
  <si>
    <t>Somma Noli</t>
  </si>
  <si>
    <t>01.06</t>
  </si>
  <si>
    <t>Oneri generali di cantiere</t>
  </si>
  <si>
    <t>01.06.01</t>
  </si>
  <si>
    <t>Monoblocchi prefabbricati</t>
  </si>
  <si>
    <t>01.06.01.01.a</t>
  </si>
  <si>
    <t>Messa a disposizione di locali nel cantiere Unità d'ufficio per il primo mese (30 gg) o frazione</t>
  </si>
  <si>
    <t>nr</t>
  </si>
  <si>
    <t>01.06.01.01.b</t>
  </si>
  <si>
    <t>Messa a disposizione di locali nel cantiere Unità d'ufficio per ogni giorno successivo</t>
  </si>
  <si>
    <t>01.06.01.02.a</t>
  </si>
  <si>
    <t>Monoblocco prefabbricato ad uso magazzino 6,0mx2,45mx2,50m (interno), per il primo mese (30 gg) o frazione</t>
  </si>
  <si>
    <t>01.06.01.02.b</t>
  </si>
  <si>
    <t>Monoblocco prefabbricato ad uso magazzino 6,0mx2,45mx2,50m (interno), per ogni giorno successivo</t>
  </si>
  <si>
    <t>Somma Monoblocchi prefabbricati</t>
  </si>
  <si>
    <t>01.06.02</t>
  </si>
  <si>
    <t>Tabelloni di cantiere</t>
  </si>
  <si>
    <t>01.06.02.01.c</t>
  </si>
  <si>
    <t>Tabellone bilingue dimensione su richiesta della DL</t>
  </si>
  <si>
    <t>Somma Tabelloni di cantiere</t>
  </si>
  <si>
    <t>01.06.03</t>
  </si>
  <si>
    <t>Recinzione di cantiere</t>
  </si>
  <si>
    <t>01.06.03.01.a</t>
  </si>
  <si>
    <t>Messa a disposizione di recinzione mobile altezza 2,0 m per il primo mese (30 gg) o frazione</t>
  </si>
  <si>
    <t>m</t>
  </si>
  <si>
    <t>01.06.03.01.b</t>
  </si>
  <si>
    <t>Messa a disposizione di recinzione mobile altezza 2,0 m per ogni giorno naturale successivo</t>
  </si>
  <si>
    <t>Somma Recinzione di cantiere</t>
  </si>
  <si>
    <t>Somma Oneri generali di cantiere</t>
  </si>
  <si>
    <t>Somma Prezzi elementari</t>
  </si>
  <si>
    <t>02</t>
  </si>
  <si>
    <t>Opere da impresario - costruttore</t>
  </si>
  <si>
    <t>02.01</t>
  </si>
  <si>
    <t>Demolizioni</t>
  </si>
  <si>
    <t>02.01.01</t>
  </si>
  <si>
    <t>Demolizione completa</t>
  </si>
  <si>
    <t>02.01.01.01.d</t>
  </si>
  <si>
    <t>Demolizione compl. fabbr.: struttura portante in c.a.</t>
  </si>
  <si>
    <t>m3</t>
  </si>
  <si>
    <t>Somma Demolizione completa</t>
  </si>
  <si>
    <t>02.01.02</t>
  </si>
  <si>
    <t>Demolizioni parziali</t>
  </si>
  <si>
    <t>02.01.02.01.d</t>
  </si>
  <si>
    <t>Demoliz. parz. fabbr.: struttura portante in c.a. con solai in c.a. oppure laterocemento, tetto in legno, acciaio o come solai</t>
  </si>
  <si>
    <t>Somma Demolizioni parziali</t>
  </si>
  <si>
    <t>02.01.03</t>
  </si>
  <si>
    <t>Rimozioni di elementi costruttivi</t>
  </si>
  <si>
    <t>02.01.03.01.j</t>
  </si>
  <si>
    <t>Rimozione: massetto in calcestruzzo</t>
  </si>
  <si>
    <t>m2cm</t>
  </si>
  <si>
    <t>02.01.03.02</t>
  </si>
  <si>
    <t>Rimozione serramento</t>
  </si>
  <si>
    <t>02.01.03.06.b</t>
  </si>
  <si>
    <t>Rimozione selciato: Demolizione di selciati a secco</t>
  </si>
  <si>
    <t>02.01.03.07.b</t>
  </si>
  <si>
    <t>Asporto di cordonata cordonate in calcestruzzo</t>
  </si>
  <si>
    <t>02.01.03.08.c</t>
  </si>
  <si>
    <t>Perforazioni a rotazione di conglomerato cementizio D = 35 mm</t>
  </si>
  <si>
    <t>cm</t>
  </si>
  <si>
    <t>02.01.03.08.e</t>
  </si>
  <si>
    <t>Perforazioni a rotazione di conglomerato cementizio D = 42 mm</t>
  </si>
  <si>
    <t>02.01.03.08.h</t>
  </si>
  <si>
    <t>Perforazioni a rotazione di conglomerato cementizio D = 72 mm</t>
  </si>
  <si>
    <t>02.01.03.08.k</t>
  </si>
  <si>
    <t>Perforazioni a rotazione di conglomerato cementizio D da 102 mm a 132 mm</t>
  </si>
  <si>
    <t>02.01.03.08.n</t>
  </si>
  <si>
    <t>Perforazioni a rotazione di conglomerato cementizio D = 162 mm</t>
  </si>
  <si>
    <t>02.01.03.08.q</t>
  </si>
  <si>
    <t>Perforazioni a rotazione di conglomerato cementizio D = 202 mm</t>
  </si>
  <si>
    <t>02.01.03.09.a</t>
  </si>
  <si>
    <t>Taglio a sega o filo di pareti in conglomerato cementizio anche armato Taglio di pareti, con sega circolare</t>
  </si>
  <si>
    <t>02.01.03.10.a</t>
  </si>
  <si>
    <t>Taglio a sega o filo di conglomerato cementizio Taglio di lastre di solai con sega circolare, eseguito dall'alto verso il basso</t>
  </si>
  <si>
    <t>Somma Rimozioni di elementi costruttivi</t>
  </si>
  <si>
    <t>02.01.04</t>
  </si>
  <si>
    <t>Diritti di discarica</t>
  </si>
  <si>
    <t>02.01.04.02.n</t>
  </si>
  <si>
    <t>Diritti di discarica per macerie edili cat.3/A: macerie edili frammiste al 10%</t>
  </si>
  <si>
    <t>t</t>
  </si>
  <si>
    <t>02.01.04.02.o</t>
  </si>
  <si>
    <t>Diritti di discarica per macerie edili cat.3/B: macerie edili frammiste al 20%</t>
  </si>
  <si>
    <t>02.01.04.02.p</t>
  </si>
  <si>
    <t>Diritti di discarica per macerie edili cat.3/C: macerie edili frammiste al 30%</t>
  </si>
  <si>
    <t>02.01.04.02.r</t>
  </si>
  <si>
    <t>Diritti di discarica per macerie edili cat.4/A: calcestruzzo armato</t>
  </si>
  <si>
    <t>02.01.04.03.c</t>
  </si>
  <si>
    <t>Diritti di discarica per materiali sintetici e lignei cat.5/SP: rifiuti ingombranti</t>
  </si>
  <si>
    <t>Somma Diritti di discarica</t>
  </si>
  <si>
    <t>Somma Demolizioni</t>
  </si>
  <si>
    <t>02.02</t>
  </si>
  <si>
    <t>Movimenti di terra</t>
  </si>
  <si>
    <t>02.02.03</t>
  </si>
  <si>
    <t>Scavi di sbancamento (a sezione aperta)</t>
  </si>
  <si>
    <t>02.02.03.01.b</t>
  </si>
  <si>
    <t>Scavo generale: con mezzo mecc. con trasp. entro cantiere</t>
  </si>
  <si>
    <t>02.02.03.01.c</t>
  </si>
  <si>
    <t>Scavo generale: sovrappr. per acque sorgive</t>
  </si>
  <si>
    <t>02.02.03.01.d</t>
  </si>
  <si>
    <t>Scavo generale: Estrazione di massi in scavi di sbancamento</t>
  </si>
  <si>
    <t>Somma Scavi di sbancamento (a sezione aperta)</t>
  </si>
  <si>
    <t>02.02.04</t>
  </si>
  <si>
    <t>Scavo a sezione obbligata</t>
  </si>
  <si>
    <t>02.02.04.01.b</t>
  </si>
  <si>
    <t>Scavo fondazione: con caricamento su mezzo e con trasporto</t>
  </si>
  <si>
    <t>02.02.04.02.b</t>
  </si>
  <si>
    <t>Scavo a sezione ristretta in materiale di qualunque consistenza deposito laterale entro 5,0 m, senza caricamento su mezzo e senza trasporto</t>
  </si>
  <si>
    <t>02.02.04.02.c</t>
  </si>
  <si>
    <t>Scavo a sezione ristretta in materiale di qualunque consistenza Sovrapprezzo per profondità (scavi a sezione)</t>
  </si>
  <si>
    <t>02.02.04.02.d</t>
  </si>
  <si>
    <t>Somma Scavo a sezione obbligata</t>
  </si>
  <si>
    <t>02.02.05</t>
  </si>
  <si>
    <t>Rinterri e rilevati</t>
  </si>
  <si>
    <t>02.02.05.01.b</t>
  </si>
  <si>
    <t>Rinterro con materiale di scavo: con mezzi meccanici</t>
  </si>
  <si>
    <t>02.02.05.02.b</t>
  </si>
  <si>
    <t>Rinterro e rilevato con materiale di cava: con mezzi meccanici</t>
  </si>
  <si>
    <t>02.02.05.03.b</t>
  </si>
  <si>
    <t>Rinterro e rilevati con RB-granulato 0/70: con mezzi meccanici</t>
  </si>
  <si>
    <t>02.02.05.06</t>
  </si>
  <si>
    <t>Spianamento terra veget. di accumulo</t>
  </si>
  <si>
    <t>Somma Rinterri e rilevati</t>
  </si>
  <si>
    <t>Somma Movimenti di terra</t>
  </si>
  <si>
    <t>02.04</t>
  </si>
  <si>
    <t>Opere in conglomerato cementizio armato e non armato, casseforme e prefabbricati</t>
  </si>
  <si>
    <t>02.04.71</t>
  </si>
  <si>
    <t>Casseformi per strutture adiacenti a terra,  sottomurazioni</t>
  </si>
  <si>
    <t>02.04.71.01.a</t>
  </si>
  <si>
    <t>Casseratura laterale per solette e solettoni di base: per struttura superficiale S1</t>
  </si>
  <si>
    <t>02.04.71.02.a</t>
  </si>
  <si>
    <t>Casseratura laterale per fondazioni per struttura superficiale S1</t>
  </si>
  <si>
    <t>Somma Casseformi per strutture adiacenti a terra,  sottomurazioni</t>
  </si>
  <si>
    <t>02.04.72</t>
  </si>
  <si>
    <t>Casseforme per muri e pareti</t>
  </si>
  <si>
    <t>02.04.72.02.c</t>
  </si>
  <si>
    <t>Casseratura per muri e pareti diritte: per struttura superficiale S3</t>
  </si>
  <si>
    <t>Somma Casseforme per muri e pareti</t>
  </si>
  <si>
    <t>02.04.73</t>
  </si>
  <si>
    <t>Casseforme per solette, mensole, scale</t>
  </si>
  <si>
    <t>02.04.73.01.b</t>
  </si>
  <si>
    <t>Casseratura di solette, solette a sbalzo: per struttura superficiale S3</t>
  </si>
  <si>
    <t>Somma Casseforme per solette, mensole, scale</t>
  </si>
  <si>
    <t>02.04.80</t>
  </si>
  <si>
    <t>Conglomerato cementizio per manufatti armati e non armati</t>
  </si>
  <si>
    <t>02.04.80.01.c</t>
  </si>
  <si>
    <t>Conglomerato cementizio per sottofondi, spianamenti e riempimenti classe C 16/20</t>
  </si>
  <si>
    <t>02.04.80.05.d</t>
  </si>
  <si>
    <t>Conglomerato cementizio per manufatti di qualunque ubicazione, forma e dimensione classe C 25/30</t>
  </si>
  <si>
    <t>02.04.80.05.f</t>
  </si>
  <si>
    <t>Conglomerato cementizio per manufatti di qualunque ubicazione, forma e dimensione classe C 32/40</t>
  </si>
  <si>
    <t>02.04.80.05.h</t>
  </si>
  <si>
    <t>Conglomerato cementizio per manufatti di qualunque ubicazione, forma e dimensione classe C 30/37</t>
  </si>
  <si>
    <t>Somma Conglomerato cementizio per manufatti armati e non armati</t>
  </si>
  <si>
    <t>02.04.85</t>
  </si>
  <si>
    <t>Sovrapprezzi per conglomerato cementizio per manufatti armati e non armati della stessa classe di resistenza</t>
  </si>
  <si>
    <t>02.04.85.01.b</t>
  </si>
  <si>
    <t>classe di esposizione XC XC4 con penetrazione acqua 15 mm</t>
  </si>
  <si>
    <t>02.04.85.02.b</t>
  </si>
  <si>
    <t>classe di esposizione XA XA2</t>
  </si>
  <si>
    <t>02.04.85.02.c</t>
  </si>
  <si>
    <t>classe di esposizione XA XA3</t>
  </si>
  <si>
    <t>Somma Sovrapprezzi per conglomerato cementizio per manufatti armati e non armati della stessa classe di resistenza</t>
  </si>
  <si>
    <t>Somma Opere in conglomerato cementizio armato e non armato, casseforme e prefabbricati</t>
  </si>
  <si>
    <t>02.05</t>
  </si>
  <si>
    <t>Acciaio per c. a.</t>
  </si>
  <si>
    <t>02.05.01</t>
  </si>
  <si>
    <t>Acciaio in barre</t>
  </si>
  <si>
    <t>02.05.01.01.a</t>
  </si>
  <si>
    <t>Acciaio in barre acciaio ad aderenza migl. B450C</t>
  </si>
  <si>
    <t>kg</t>
  </si>
  <si>
    <t>Somma Acciaio in barre</t>
  </si>
  <si>
    <t>02.05.02</t>
  </si>
  <si>
    <t>Reti elettrosaldate</t>
  </si>
  <si>
    <t>02.05.02.01.a</t>
  </si>
  <si>
    <t>Reti elettrosaldate Reti elettrosaldate B450C</t>
  </si>
  <si>
    <t>Somma Reti elettrosaldate</t>
  </si>
  <si>
    <t>02.05.03</t>
  </si>
  <si>
    <t>Elementi statici speciali</t>
  </si>
  <si>
    <t>02.05.03.01</t>
  </si>
  <si>
    <t>Fornitura e posa in opera di listello per armatura di punzonamento</t>
  </si>
  <si>
    <t>02.05.03.02</t>
  </si>
  <si>
    <t>Fornitura e posa in opera di giunzioni per armature</t>
  </si>
  <si>
    <t>02.05.03.03.a</t>
  </si>
  <si>
    <t>Armatura di ripresa per ancoraggio in cemento armato D da 8 a 14 mm</t>
  </si>
  <si>
    <t>02.05.03.03.b</t>
  </si>
  <si>
    <t>Armatura di ripresa per ancoraggio in cemento armato D da 16 a 24 mm</t>
  </si>
  <si>
    <t>Somma Elementi statici speciali</t>
  </si>
  <si>
    <t>Somma Acciaio per c. a.</t>
  </si>
  <si>
    <t>02.07</t>
  </si>
  <si>
    <t>Murature in pietra artificiale (blocchi, laterizi)</t>
  </si>
  <si>
    <t>02.07.01</t>
  </si>
  <si>
    <t>Murature</t>
  </si>
  <si>
    <t>02.07.01.09.c</t>
  </si>
  <si>
    <t>Murat. blocchi lat. multif. alv. calibrati: spessore muratura 36,5 cm</t>
  </si>
  <si>
    <t>Somma Murature</t>
  </si>
  <si>
    <t>Somma Murature in pietra artificiale (blocchi, laterizi)</t>
  </si>
  <si>
    <t>02.09</t>
  </si>
  <si>
    <t>Intonaci</t>
  </si>
  <si>
    <t>02.09.01</t>
  </si>
  <si>
    <t>02.09.01.03.c</t>
  </si>
  <si>
    <t>Intonaco civile 2 mani: malta emin. idr.+calce idrata</t>
  </si>
  <si>
    <t>Somma Intonaci</t>
  </si>
  <si>
    <t>02.10</t>
  </si>
  <si>
    <t>Vespai e sottofondi</t>
  </si>
  <si>
    <t>02.10.01</t>
  </si>
  <si>
    <t>Vespai</t>
  </si>
  <si>
    <t>02.10.01.01.a</t>
  </si>
  <si>
    <t>Ossatura di sottofondo con pietrame: spess. 25cm</t>
  </si>
  <si>
    <t>Somma Vespai</t>
  </si>
  <si>
    <t>02.10.02</t>
  </si>
  <si>
    <t>Massetti di sottofondo</t>
  </si>
  <si>
    <t>02.10.02.01.a</t>
  </si>
  <si>
    <t>Massetto su ossatura spess. 10 cm: impasto di cem.</t>
  </si>
  <si>
    <t>02.10.02.02</t>
  </si>
  <si>
    <t>Sovrappr. voce .01 magg. spess. 1cm</t>
  </si>
  <si>
    <t>02.10.02.10</t>
  </si>
  <si>
    <t>Massetto di protezione spess. min. 5cm</t>
  </si>
  <si>
    <t>Somma Massetti di sottofondo</t>
  </si>
  <si>
    <t>02.10.03</t>
  </si>
  <si>
    <t>Massetti galleggianti</t>
  </si>
  <si>
    <t>02.10.03.01</t>
  </si>
  <si>
    <t>Massetto gallegg. pav. a malta spess. 5cm</t>
  </si>
  <si>
    <t>02.10.03.02.e</t>
  </si>
  <si>
    <t>Sovrappr. voce .01 maturità di posa 3gg</t>
  </si>
  <si>
    <t>Somma Massetti galleggianti</t>
  </si>
  <si>
    <t>02.10.04</t>
  </si>
  <si>
    <t>Pavimenti in cemento</t>
  </si>
  <si>
    <t>02.10.04.02.a</t>
  </si>
  <si>
    <t>Pav. industr. spess. 15cm: superficie con finitura antiscivolo</t>
  </si>
  <si>
    <t>02.10.04.02.b</t>
  </si>
  <si>
    <t>Pav. industr. spess. 15cm: superf. frattazzo mecc.</t>
  </si>
  <si>
    <t>02.10.04.02.c</t>
  </si>
  <si>
    <t>Pav. industr. spess. 15cm: Sovrappr. voce .02 a) magg. spess. 1cm</t>
  </si>
  <si>
    <t>02.10.04.02.d</t>
  </si>
  <si>
    <t>Pav. industr. spess. 15cm: Sovrappr. voce .02 b) magg. spess. 1cm</t>
  </si>
  <si>
    <t>Somma Pavimenti in cemento</t>
  </si>
  <si>
    <t>Somma Vespai e sottofondi</t>
  </si>
  <si>
    <t>02.11</t>
  </si>
  <si>
    <t>Impermeabilizzazioni</t>
  </si>
  <si>
    <t>02.11.01</t>
  </si>
  <si>
    <t>Impermeabilizzazione orizzontale sotto pareti</t>
  </si>
  <si>
    <t>02.11.01.02.a</t>
  </si>
  <si>
    <t>Imperm. orizz.: malta imperm. 2000g/m2</t>
  </si>
  <si>
    <t>Somma Impermeabilizzazione orizzontale sotto pareti</t>
  </si>
  <si>
    <t>02.11.02</t>
  </si>
  <si>
    <t>Impermeabilizzazione verticale di pareti</t>
  </si>
  <si>
    <t>02.11.02.01.g</t>
  </si>
  <si>
    <t>Imperm. vertic.: raschiatura/spatolato di massa bituminosa</t>
  </si>
  <si>
    <t>Somma Impermeabilizzazione verticale di pareti</t>
  </si>
  <si>
    <t>02.11.03</t>
  </si>
  <si>
    <t>Impermeabilizzazione di sottofondi</t>
  </si>
  <si>
    <t>02.11.03.01.a</t>
  </si>
  <si>
    <t>Imperm.sottof. 1xmembr: bituminosa prefabbr.: Membrana prefabbricata bituminosa 3 mm - TNT</t>
  </si>
  <si>
    <t>Somma Impermeabilizzazione di sottofondi</t>
  </si>
  <si>
    <t>02.11.07</t>
  </si>
  <si>
    <t>Gusci di raccordo</t>
  </si>
  <si>
    <t>02.11.07.01.a</t>
  </si>
  <si>
    <t>Guscio di raccordo: raccordo fondomuro-fondazione</t>
  </si>
  <si>
    <t>Somma Gusci di raccordo</t>
  </si>
  <si>
    <t>Somma Impermeabilizzazioni</t>
  </si>
  <si>
    <t>02.12</t>
  </si>
  <si>
    <t>Isolamenti</t>
  </si>
  <si>
    <t>02.12.01</t>
  </si>
  <si>
    <t>Isolamenti termici</t>
  </si>
  <si>
    <t>02.12.01.12.d</t>
  </si>
  <si>
    <t>pannelli di vetro cellulare, 0,040 W/mk spess. 10cm per tetto piano</t>
  </si>
  <si>
    <t>02.12.01.22.d</t>
  </si>
  <si>
    <t>Pannelli in poliuretano espanso (PUR), conduttività termica 0,024 W/(m·K)  pavimento spessore 50mm</t>
  </si>
  <si>
    <t>02.12.01.22.g</t>
  </si>
  <si>
    <t>Pannelli in poliuretano espanso (PUR), conduttività termica 0,024 W/(m·K)  pavimento spessore 100mm</t>
  </si>
  <si>
    <t>Somma Isolamenti termici</t>
  </si>
  <si>
    <t>02.12.03</t>
  </si>
  <si>
    <t>Sistemi di isolamento termico a cappotto</t>
  </si>
  <si>
    <t>02.12.03.01.a</t>
  </si>
  <si>
    <t>sistema di cappotto su muratura  con lastre  isolanti di lana minerale 035 spessore coibentazione 10cm su muratura</t>
  </si>
  <si>
    <t>02.12.03.01.b</t>
  </si>
  <si>
    <t>sistema di cappotto su muratura  con lastre  isolanti di lana minerale 035 sovraprezzo per ogni 1cm di spessore maggiore per 02.12.03.01a</t>
  </si>
  <si>
    <t>Somma Sistemi di isolamento termico a cappotto</t>
  </si>
  <si>
    <t>Somma Isolamenti</t>
  </si>
  <si>
    <t>02.15</t>
  </si>
  <si>
    <t>Impermeabilizzazioni di coperture</t>
  </si>
  <si>
    <t>02.15.01</t>
  </si>
  <si>
    <t>Coperture continue</t>
  </si>
  <si>
    <t>02.15.01.03.b</t>
  </si>
  <si>
    <t>Guaina bitum. 2x: poliestere + granigl.</t>
  </si>
  <si>
    <t>02.15.01.07</t>
  </si>
  <si>
    <t>Manto imperm. in PVC armato:</t>
  </si>
  <si>
    <t>Somma Coperture continue</t>
  </si>
  <si>
    <t>02.15.02</t>
  </si>
  <si>
    <t>Raccordi, bordi</t>
  </si>
  <si>
    <t>02.15.02.01</t>
  </si>
  <si>
    <t>Raccordo a parete in PVC:</t>
  </si>
  <si>
    <t>02.15.02.05</t>
  </si>
  <si>
    <t>Bordo di tetto</t>
  </si>
  <si>
    <t>02.15.02.07.b</t>
  </si>
  <si>
    <t>Raccordo tubaz.: oltre ø 80-150mm</t>
  </si>
  <si>
    <t>cad</t>
  </si>
  <si>
    <t>Somma Raccordi, bordi</t>
  </si>
  <si>
    <t>02.15.03</t>
  </si>
  <si>
    <t>Inserti di finitura</t>
  </si>
  <si>
    <t>02.15.03.01.a</t>
  </si>
  <si>
    <t>Bocchettone: verticale DN 125</t>
  </si>
  <si>
    <t>02.15.03.01.c</t>
  </si>
  <si>
    <t>Bocchettone: laterale DN 125</t>
  </si>
  <si>
    <t>02.15.03.01.g</t>
  </si>
  <si>
    <t>Bocchettone: laterale coibent. DN 125</t>
  </si>
  <si>
    <t>02.15.03.02.a</t>
  </si>
  <si>
    <t>Torretta sfiato: DN 100</t>
  </si>
  <si>
    <t>Somma Inserti di finitura</t>
  </si>
  <si>
    <t>02.15.04</t>
  </si>
  <si>
    <t>Riporti, pavimentazioni</t>
  </si>
  <si>
    <t>02.15.04.01</t>
  </si>
  <si>
    <t>Zavorra in ghiaia tonda spess. 5cm</t>
  </si>
  <si>
    <t>Somma Riporti, pavimentazioni</t>
  </si>
  <si>
    <t>Somma Impermeabilizzazioni di coperture</t>
  </si>
  <si>
    <t>02.16</t>
  </si>
  <si>
    <t>Drenaggi, canalizzazioni, fognature e pavimentazioni stradali</t>
  </si>
  <si>
    <t>02.16.01</t>
  </si>
  <si>
    <t>Tubi di drenaggio</t>
  </si>
  <si>
    <t>02.16.01.03.c</t>
  </si>
  <si>
    <t>Condotto drenante HDPE: DN 160mm</t>
  </si>
  <si>
    <t>Somma Tubi di drenaggio</t>
  </si>
  <si>
    <t>02.16.02</t>
  </si>
  <si>
    <t>Strati filtranti</t>
  </si>
  <si>
    <t>02.16.02.02.b</t>
  </si>
  <si>
    <t>Drenaggio vert. muratura: telo in poliet. con bollini</t>
  </si>
  <si>
    <t>Somma Strati filtranti</t>
  </si>
  <si>
    <t>02.16.04</t>
  </si>
  <si>
    <t>Fognature</t>
  </si>
  <si>
    <t>02.16.04.08.a</t>
  </si>
  <si>
    <t>Tubo di PVC per fognatura DN 110</t>
  </si>
  <si>
    <t>02.16.04.08.b</t>
  </si>
  <si>
    <t>Tubo di PVC per fognatura DN 125</t>
  </si>
  <si>
    <t>02.16.04.08.c</t>
  </si>
  <si>
    <t>Tubo di PVC per fognatura DN 160</t>
  </si>
  <si>
    <t>02.16.04.08.d</t>
  </si>
  <si>
    <t>Tubo di PVC per fognatura DN 200</t>
  </si>
  <si>
    <t>02.16.04.09.a</t>
  </si>
  <si>
    <t>Curve in PVC per fognatura - 15° DN 110</t>
  </si>
  <si>
    <t>02.16.04.09.b</t>
  </si>
  <si>
    <t>Curve in PVC per fognatura - 15° DN 125</t>
  </si>
  <si>
    <t>02.16.04.09.c</t>
  </si>
  <si>
    <t>Curve in PVC per fognatura - 15° DN 160</t>
  </si>
  <si>
    <t>02.16.04.09.d</t>
  </si>
  <si>
    <t>Curve in PVC per fognatura - 15° DN 200</t>
  </si>
  <si>
    <t>02.16.04.10.a</t>
  </si>
  <si>
    <t>Curve in PVC per fognatura - 30° DN 110</t>
  </si>
  <si>
    <t>02.16.04.10.b</t>
  </si>
  <si>
    <t>Curve in PVC per fognatura - 30° DN 125</t>
  </si>
  <si>
    <t>02.16.04.10.c</t>
  </si>
  <si>
    <t>Curve in PVC per fognatura - 30° DN 160</t>
  </si>
  <si>
    <t>02.16.04.10.d</t>
  </si>
  <si>
    <t>Curve in PVC per fognatura - 30° DN 200</t>
  </si>
  <si>
    <t>02.16.04.14.a</t>
  </si>
  <si>
    <t>Braghe PVC per fognatura - 45° - 87° DN 110/110</t>
  </si>
  <si>
    <t>02.16.04.14.b</t>
  </si>
  <si>
    <t>Braghe PVC per fognatura - 45° - 87° DN 125/110 - 125/125</t>
  </si>
  <si>
    <t>02.16.04.14.c</t>
  </si>
  <si>
    <t>Braghe PVC per fognatura - 45° - 87° DN 160/110</t>
  </si>
  <si>
    <t>02.16.04.14.d</t>
  </si>
  <si>
    <t>Braghe PVC per fognatura - 45° - 87° DN 160/125</t>
  </si>
  <si>
    <t>Somma Fognature</t>
  </si>
  <si>
    <t>02.16.05</t>
  </si>
  <si>
    <t>Tubazioni per cavi</t>
  </si>
  <si>
    <t>02.16.05.01.b</t>
  </si>
  <si>
    <t>Tubaz.passacavo PE-ad barre: DN 125/107</t>
  </si>
  <si>
    <t>02.16.05.01.c</t>
  </si>
  <si>
    <t>Tubaz.passacavo PE-ad barre: DN 140/120</t>
  </si>
  <si>
    <t>02.16.05.02.c</t>
  </si>
  <si>
    <t>Tubaz.passacavo PE-ad rotoli: DN 75/63</t>
  </si>
  <si>
    <t>02.16.05.02.d</t>
  </si>
  <si>
    <t>Tubaz.passacavo PE-ad rotoli: DN 90/75</t>
  </si>
  <si>
    <t>02.16.05.02.e</t>
  </si>
  <si>
    <t>Tubaz.passacavo PE-ad rotoli: DN 110/94</t>
  </si>
  <si>
    <t>Somma Tubazioni per cavi</t>
  </si>
  <si>
    <t>02.16.06</t>
  </si>
  <si>
    <t>Rivestimenti protettivi</t>
  </si>
  <si>
    <t>02.16.06.02</t>
  </si>
  <si>
    <t>Sabbia per difesa cavi</t>
  </si>
  <si>
    <t>Somma Rivestimenti protettivi</t>
  </si>
  <si>
    <t>02.16.07</t>
  </si>
  <si>
    <t>Pozzetti</t>
  </si>
  <si>
    <t>02.16.07.01.a</t>
  </si>
  <si>
    <t>Pozzetti in conglomerato cem. non armato, rettangolari 30x30</t>
  </si>
  <si>
    <t>02.16.07.01.b</t>
  </si>
  <si>
    <t>Pozzetti in conglomerato cem. non armato, rettangolari 40x40</t>
  </si>
  <si>
    <t>02.16.07.01.c</t>
  </si>
  <si>
    <t>Pozzetti in conglomerato cem. non armato, rettangolari 50x50</t>
  </si>
  <si>
    <t>02.16.07.01.d</t>
  </si>
  <si>
    <t>Pozzetti in conglomerato cem. non armato, rettangolari 60x60</t>
  </si>
  <si>
    <t>02.16.07.01.e</t>
  </si>
  <si>
    <t>Pozzetti in conglomerato cem. non armato, rettangolari 80x80</t>
  </si>
  <si>
    <t>Somma Pozzetti</t>
  </si>
  <si>
    <t>02.16.08</t>
  </si>
  <si>
    <t>Chiusini, caditoie e minuteria</t>
  </si>
  <si>
    <t>02.16.08.28.a</t>
  </si>
  <si>
    <t>Chiusino quadrangolare in ghisa sferoidale D400: 300x300mm, ca. 20kg</t>
  </si>
  <si>
    <t>02.16.08.28.b</t>
  </si>
  <si>
    <t>Chiusino quadrangolare in ghisa sferoidale D400: 400x400mm, ca. 40kg</t>
  </si>
  <si>
    <t>02.16.08.28.c</t>
  </si>
  <si>
    <t>Chiusino quadrangolare in ghisa sferoidale D400: 500x500mm, ca. 54kg</t>
  </si>
  <si>
    <t>02.16.08.28.d</t>
  </si>
  <si>
    <t>Chiusino quadrangolare in ghisa sferoidale D400: 600x600mm, ca. 67kg</t>
  </si>
  <si>
    <t>02.16.08.28.e</t>
  </si>
  <si>
    <t>Chiusino quadrangolare in ghisa sferoidale D400: 800x800mm, ca. 96kg</t>
  </si>
  <si>
    <t>Somma Chiusini, caditoie e minuteria</t>
  </si>
  <si>
    <t>Somma Drenaggi, canalizzazioni, fognature e pavimentazioni stradali</t>
  </si>
  <si>
    <t>Somma Opere da impresario - costruttore</t>
  </si>
  <si>
    <t>03</t>
  </si>
  <si>
    <t>Opere da fabbro</t>
  </si>
  <si>
    <t>03.01</t>
  </si>
  <si>
    <t>Carpenteria in metallo</t>
  </si>
  <si>
    <t>03.01.01</t>
  </si>
  <si>
    <t>Edifici completi ed elementi strutturali</t>
  </si>
  <si>
    <t>03.01.01.01.m</t>
  </si>
  <si>
    <t>Strutture di acciaio: avitato/saldato S235, S275, S355</t>
  </si>
  <si>
    <t>03.01.01.01.n</t>
  </si>
  <si>
    <t>Strutture di acciaio: singoli elementi S235, S275, S355</t>
  </si>
  <si>
    <t>03.01.01.02.a</t>
  </si>
  <si>
    <t>Scale per macchinari, scale di fuga, comprese le ringhiere Scale S235, S275</t>
  </si>
  <si>
    <t>Somma Edifici completi ed elementi strutturali</t>
  </si>
  <si>
    <t>Somma Carpenteria in metallo</t>
  </si>
  <si>
    <t>03.03</t>
  </si>
  <si>
    <t>Corrimano, parapetti, inferriate, recinzioni</t>
  </si>
  <si>
    <t>03.03.01</t>
  </si>
  <si>
    <t>Corrimano</t>
  </si>
  <si>
    <t>03.03.01.01.b</t>
  </si>
  <si>
    <t>Corrimano acciaio: S235 scala mistilinea</t>
  </si>
  <si>
    <t>Somma Corrimano</t>
  </si>
  <si>
    <t>03.03.03</t>
  </si>
  <si>
    <t>Inferriate</t>
  </si>
  <si>
    <t>03.03.03.01.a</t>
  </si>
  <si>
    <t>Inferriata finestra, acciaio S235 Inferriata finestra in profilati d'acciaio</t>
  </si>
  <si>
    <t>Somma Inferriate</t>
  </si>
  <si>
    <t>Somma Corrimano, parapetti, inferriate, recinzioni</t>
  </si>
  <si>
    <t>03.05</t>
  </si>
  <si>
    <t>Finestre</t>
  </si>
  <si>
    <t>03.05.01</t>
  </si>
  <si>
    <t>Finestre in acciaio</t>
  </si>
  <si>
    <t>03.05.01.01.b</t>
  </si>
  <si>
    <t>Finestra: prof. ferro-finestra</t>
  </si>
  <si>
    <t>Somma Finestre in acciaio</t>
  </si>
  <si>
    <t>03.05.02</t>
  </si>
  <si>
    <t>Finestre in alluminio</t>
  </si>
  <si>
    <t>03.05.02.01.a</t>
  </si>
  <si>
    <t>Finestra: telai allum. taglio termico 65/75 mm</t>
  </si>
  <si>
    <t>03.05.02.01.b</t>
  </si>
  <si>
    <t>Finestra: talai allum. taglio termico 70/75 mm</t>
  </si>
  <si>
    <t>Somma Finestre in alluminio</t>
  </si>
  <si>
    <t>03.05.03</t>
  </si>
  <si>
    <t>Davanzali</t>
  </si>
  <si>
    <t>03.05.03.02.a</t>
  </si>
  <si>
    <t>Davanzale alluminio: prof. 150mm</t>
  </si>
  <si>
    <t>03.05.03.02.b</t>
  </si>
  <si>
    <t>Davanzale alluminio: prof. 150-200mm</t>
  </si>
  <si>
    <t>Somma Davanzali</t>
  </si>
  <si>
    <t>03.05.04</t>
  </si>
  <si>
    <t>Facciate continue</t>
  </si>
  <si>
    <t>03.05.04.03.b</t>
  </si>
  <si>
    <t>Facciata continua a montanti e traversi a taglio termico in alluminio modulo L x H cm 150 x 320 - facciata base</t>
  </si>
  <si>
    <t>03.05.04.08.b</t>
  </si>
  <si>
    <t>Anta apribile ad anta a ribalta come supplemento Aperture in modulo di facciata LxH cm 150x320÷380</t>
  </si>
  <si>
    <t>03.05.04.10.a</t>
  </si>
  <si>
    <t>Elementi di completamento coronamento superiore</t>
  </si>
  <si>
    <t>Somma Facciate continue</t>
  </si>
  <si>
    <t>Somma Finestre</t>
  </si>
  <si>
    <t>03.06</t>
  </si>
  <si>
    <t>Porte</t>
  </si>
  <si>
    <t>03.06.01</t>
  </si>
  <si>
    <t>Porte in acciaio</t>
  </si>
  <si>
    <t>03.06.01.01.b</t>
  </si>
  <si>
    <t>Porta in lamiera d'acciaio: 900x2000mm</t>
  </si>
  <si>
    <t>Somma Porte in acciaio</t>
  </si>
  <si>
    <t>03.06.02</t>
  </si>
  <si>
    <t>Porte in alluminio</t>
  </si>
  <si>
    <t>03.06.02.01.d</t>
  </si>
  <si>
    <t>Porta intelaiata vetrata: telai allum. taglio termico gruppo 1</t>
  </si>
  <si>
    <t>Somma Porte in alluminio</t>
  </si>
  <si>
    <t>03.06.03</t>
  </si>
  <si>
    <t>Porte tagliafuoco</t>
  </si>
  <si>
    <t>03.06.03.01.m</t>
  </si>
  <si>
    <t>Porta tagliafuoco acciaio: REI 60'; 1100x2150</t>
  </si>
  <si>
    <t>03.06.03.01.n</t>
  </si>
  <si>
    <t>Porta tagliafuoco acciaio: REI 60'; 1200x2150</t>
  </si>
  <si>
    <t>03.06.03.01.o</t>
  </si>
  <si>
    <t>Porta tagliafuoco acciaio: REI 60'; 1300x2150</t>
  </si>
  <si>
    <t>Somma Porte tagliafuoco</t>
  </si>
  <si>
    <t>*03.06.04</t>
  </si>
  <si>
    <t>Porte scorrevoli</t>
  </si>
  <si>
    <t>*03.06.04.01</t>
  </si>
  <si>
    <t>Porta interna scorrevole automatica in vetro, una anta, dimensioni elemento b/h 200/300 cm</t>
  </si>
  <si>
    <t>pz</t>
  </si>
  <si>
    <t>*03.06.04.02</t>
  </si>
  <si>
    <t>Porta interna scorrevole automatica in vetro a due ante, dimensioni elemento b/h 320/300 cm</t>
  </si>
  <si>
    <t>*03.06.04.03</t>
  </si>
  <si>
    <t>Facciata di bussola esterna con porta scorrevole automatica a due ante con apertura simmetrica, luce netta grezzo b/h: 500/340 cm</t>
  </si>
  <si>
    <t>Somma Porte scorrevoli</t>
  </si>
  <si>
    <t>Somma Porte</t>
  </si>
  <si>
    <t>03.07</t>
  </si>
  <si>
    <t>Portoni</t>
  </si>
  <si>
    <t>03.07.01</t>
  </si>
  <si>
    <t>Portoni in acciaio</t>
  </si>
  <si>
    <t>*03.07.01.05</t>
  </si>
  <si>
    <t>Portone sezionale</t>
  </si>
  <si>
    <t>Somma Portoni in acciaio</t>
  </si>
  <si>
    <t>Somma Portoni</t>
  </si>
  <si>
    <t>Somma Opere da fabbro</t>
  </si>
  <si>
    <t>04</t>
  </si>
  <si>
    <t>Opere da pittore e opere di costruttore a secco</t>
  </si>
  <si>
    <t>04.01</t>
  </si>
  <si>
    <t>Lavorazioni su supporti di agglomerati edili e di cartongesso</t>
  </si>
  <si>
    <t>04.01.02</t>
  </si>
  <si>
    <t>Pitturazione di supporti in agglomerato edile per esterni</t>
  </si>
  <si>
    <t>04.01.02.03.a</t>
  </si>
  <si>
    <t>Pittura a base di silicati: tinta bianca leggermente sfumata</t>
  </si>
  <si>
    <t>04.01.02.03.b</t>
  </si>
  <si>
    <t>Pittura a base di silicati: tinta media</t>
  </si>
  <si>
    <t>Somma Pitturazione di supporti in agglomerato edile per esterni</t>
  </si>
  <si>
    <t>04.01.03</t>
  </si>
  <si>
    <t>Pitturazione di supporti in agglomerato edile per interni</t>
  </si>
  <si>
    <t>04.01.03.03.a</t>
  </si>
  <si>
    <t>Silicati di potassio: tinta chiara</t>
  </si>
  <si>
    <t>04.01.03.03.b</t>
  </si>
  <si>
    <t>Silicati di potassio: tinta media</t>
  </si>
  <si>
    <t>04.01.03.03.c</t>
  </si>
  <si>
    <t>Silicati di potassio: tinta intensa</t>
  </si>
  <si>
    <t>Somma Pitturazione di supporti in agglomerato edile per interni</t>
  </si>
  <si>
    <t>Somma Lavorazioni su supporti di agglomerati edili e di cartongesso</t>
  </si>
  <si>
    <t>04.05</t>
  </si>
  <si>
    <t>Lavori da costruttore a secco</t>
  </si>
  <si>
    <t>04.05.01</t>
  </si>
  <si>
    <t>Controsoffitti</t>
  </si>
  <si>
    <t>04.05.01.02.a</t>
  </si>
  <si>
    <t>Controsoff. lastre cartongesso: spess. 12,5mm</t>
  </si>
  <si>
    <t>04.05.01.02.c</t>
  </si>
  <si>
    <t>Controsoff. lastre cartongesso: spess. 12,5mm, idrorepellenti</t>
  </si>
  <si>
    <t>Somma Controsoffitti</t>
  </si>
  <si>
    <t>04.05.02</t>
  </si>
  <si>
    <t>Pareti divisorie</t>
  </si>
  <si>
    <t>04.05.02.02.a</t>
  </si>
  <si>
    <t>Parete divisoria con struttura metallica semplice parete divisoria 75 mm</t>
  </si>
  <si>
    <t>04.05.02.02.c</t>
  </si>
  <si>
    <t>Parete divisoria con struttura metallica semplice parete divisoria 125 mm</t>
  </si>
  <si>
    <t>04.05.02.03</t>
  </si>
  <si>
    <t>Sovrapprezzo per rivestimento bifacciale su pos. 04.05.02.02</t>
  </si>
  <si>
    <t>04.05.02.04.c</t>
  </si>
  <si>
    <t>Sovrapprezzo protezione al fuoco su pos. 04.05.02.02 EI 120</t>
  </si>
  <si>
    <t>Somma Pareti divisorie</t>
  </si>
  <si>
    <t>Somma Lavori da costruttore a secco</t>
  </si>
  <si>
    <t>Somma Opere da pittore e opere di costruttore a secco</t>
  </si>
  <si>
    <t>05</t>
  </si>
  <si>
    <t>Opere in piastrelle e in lastre di ceramica</t>
  </si>
  <si>
    <t>05.01</t>
  </si>
  <si>
    <t>Pavimenti in ceramica</t>
  </si>
  <si>
    <t>05.01.02</t>
  </si>
  <si>
    <t>Pavimenti in ceramica in letto di impasto adesivo</t>
  </si>
  <si>
    <t>05.01.02.04.e</t>
  </si>
  <si>
    <t>Pavim. piastr. grès porcell: 30x30cm uni.</t>
  </si>
  <si>
    <t>05.01.02.04.f</t>
  </si>
  <si>
    <t>Pavim. piastr. grès porcell: 30x30cm uni. ardesia</t>
  </si>
  <si>
    <t>Somma Pavimenti in ceramica in letto di impasto adesivo</t>
  </si>
  <si>
    <t>Somma Pavimenti in ceramica</t>
  </si>
  <si>
    <t>05.02</t>
  </si>
  <si>
    <t>Rivestimenti in ceramica</t>
  </si>
  <si>
    <t>05.02.02</t>
  </si>
  <si>
    <t>Rivestimenti in ceramica in letto di impasto adesivo</t>
  </si>
  <si>
    <t>05.02.02.10.a</t>
  </si>
  <si>
    <t>Rivestimento in piastr., formato grande: 30x60</t>
  </si>
  <si>
    <t>Somma Rivestimenti in ceramica in letto di impasto adesivo</t>
  </si>
  <si>
    <t>Somma Rivestimenti in ceramica</t>
  </si>
  <si>
    <t>Somma Opere in piastrelle e in lastre di ceramica</t>
  </si>
  <si>
    <t>06</t>
  </si>
  <si>
    <t>Pavimenti caldi</t>
  </si>
  <si>
    <t>06.02</t>
  </si>
  <si>
    <t>Pavimenti in PVC, gomma, linoleum e moquette</t>
  </si>
  <si>
    <t>06.02.01</t>
  </si>
  <si>
    <t>Pavimenti in PVC</t>
  </si>
  <si>
    <t>06.02.01.07.b</t>
  </si>
  <si>
    <t>Rivestimenti in PVC Spessore 2mm, antistatico, omogeneo, PVC</t>
  </si>
  <si>
    <t>Somma Pavimenti in PVC</t>
  </si>
  <si>
    <t>Somma Pavimenti in PVC, gomma, linoleum e moquette</t>
  </si>
  <si>
    <t>06.10</t>
  </si>
  <si>
    <t>Pavimenti tecnici sopraelevati</t>
  </si>
  <si>
    <t>06.10.01</t>
  </si>
  <si>
    <t>06.10.01.01.c</t>
  </si>
  <si>
    <t>Pav. tecn. sopraelevato: H 200-300mm</t>
  </si>
  <si>
    <t>Somma Pavimenti tecnici sopraelevati</t>
  </si>
  <si>
    <t>Somma Pavimenti caldi</t>
  </si>
  <si>
    <t>07</t>
  </si>
  <si>
    <t>Opere di carpenteria in legno e per la copertura di tetti a falda</t>
  </si>
  <si>
    <t>07.01</t>
  </si>
  <si>
    <t>Opere di carpenteria in legno</t>
  </si>
  <si>
    <t>07.01.03</t>
  </si>
  <si>
    <t>Rivestimenti</t>
  </si>
  <si>
    <t>07.01.03.05</t>
  </si>
  <si>
    <t>Tavolato abete</t>
  </si>
  <si>
    <t>07.01.03.09.c</t>
  </si>
  <si>
    <t>Listelli di supporto 4x8 interasse ca. 75cm</t>
  </si>
  <si>
    <t>07.01.03.21.b</t>
  </si>
  <si>
    <t>Rivestimento esterno a tavole sovrapposte orizzontali larice</t>
  </si>
  <si>
    <t>Somma Rivestimenti</t>
  </si>
  <si>
    <t>Somma Opere di carpenteria in legno</t>
  </si>
  <si>
    <t>Somma Opere di carpenteria in legno e per la copertura di tetti a falda</t>
  </si>
  <si>
    <t>08</t>
  </si>
  <si>
    <t>Opere da lattoniere</t>
  </si>
  <si>
    <t>*08.10</t>
  </si>
  <si>
    <t>Lamiere grecate</t>
  </si>
  <si>
    <t>*08.10.01</t>
  </si>
  <si>
    <t>*08.10.01.05</t>
  </si>
  <si>
    <t>Copertura di tetto con lamiera grecata</t>
  </si>
  <si>
    <t>Somma Lamiere grecate</t>
  </si>
  <si>
    <t>08.20</t>
  </si>
  <si>
    <t>Smaltimento acqua</t>
  </si>
  <si>
    <t>08.20.11</t>
  </si>
  <si>
    <t>Tubo pluviale</t>
  </si>
  <si>
    <t>08.20.11.02.e</t>
  </si>
  <si>
    <t>100 mm dm alluminio preverniciato</t>
  </si>
  <si>
    <t>08.20.11.03.e</t>
  </si>
  <si>
    <t>120 mm dm alluminio preverniciato</t>
  </si>
  <si>
    <t>Somma Tubo pluviale</t>
  </si>
  <si>
    <t>Somma Smaltimento acqua</t>
  </si>
  <si>
    <t>08.21</t>
  </si>
  <si>
    <t>Lamiere di raccordo e copertura</t>
  </si>
  <si>
    <t>08.21.03</t>
  </si>
  <si>
    <t>Scossalina mantovana e di raccordo a pezzo unico</t>
  </si>
  <si>
    <t>08.21.03.01.e</t>
  </si>
  <si>
    <t>330 mm sviluppo alluminio preverniciato</t>
  </si>
  <si>
    <t>Somma Scossalina mantovana e di raccordo a pezzo unico</t>
  </si>
  <si>
    <t>08.21.09</t>
  </si>
  <si>
    <t>Copertina di bancale</t>
  </si>
  <si>
    <t>08.21.09.01.e</t>
  </si>
  <si>
    <t>200-330 mm sviluppo alluminio preverniciato</t>
  </si>
  <si>
    <t>08.21.09.02.e</t>
  </si>
  <si>
    <t>330-500 mm sviluppo alluminio preverniciato</t>
  </si>
  <si>
    <t>Somma Copertina di bancale</t>
  </si>
  <si>
    <t>Somma Lamiere di raccordo e copertura</t>
  </si>
  <si>
    <t>Somma Opere da lattoniere</t>
  </si>
  <si>
    <t>09</t>
  </si>
  <si>
    <t>Opere da falegname</t>
  </si>
  <si>
    <t>09.03</t>
  </si>
  <si>
    <t>Porte a doppia battuta, porte interne, porte tagliafuoco</t>
  </si>
  <si>
    <t>09.03.02</t>
  </si>
  <si>
    <t>Porte interne</t>
  </si>
  <si>
    <t>09.03.02.03.d</t>
  </si>
  <si>
    <t>Porta interna con cassa e mostra o con telaio fisso: larice</t>
  </si>
  <si>
    <t>Somma Porte interne</t>
  </si>
  <si>
    <t>Somma Porte a doppia battuta, porte interne, porte tagliafuoco</t>
  </si>
  <si>
    <t>Somma Opere da falegname</t>
  </si>
  <si>
    <t>12</t>
  </si>
  <si>
    <t>Opere da vetraio</t>
  </si>
  <si>
    <t>12.05</t>
  </si>
  <si>
    <t>Vetrature</t>
  </si>
  <si>
    <t>12.05.01</t>
  </si>
  <si>
    <t>Vetro per isolamento termico - aria</t>
  </si>
  <si>
    <t>12.05.01.01.a</t>
  </si>
  <si>
    <t>Vetro di sicurezza isolante con funzione di protezione termica vetro di sicurezza isolante con funzione di protezione termica: 4+12+4 - riempito di aria</t>
  </si>
  <si>
    <t>12.05.01.01.b</t>
  </si>
  <si>
    <t>Vetro di sicurezza isolante con funzione di protezione termica vetro di sicurezza isolante con funzione di protezione termica: 4+16+4 - riempito di aria</t>
  </si>
  <si>
    <t>Somma Vetro per isolamento termico - aria</t>
  </si>
  <si>
    <t>Somma Vetrature</t>
  </si>
  <si>
    <t>Somma Opere da vetraio</t>
  </si>
  <si>
    <t>13</t>
  </si>
  <si>
    <t>Impianti di riscaldamento e refrigerazione</t>
  </si>
  <si>
    <t>13.03</t>
  </si>
  <si>
    <t>Pannelli rad. a pav., riscald. a muro e soffitto, radiatori, apparecchi di risc. ed acc.</t>
  </si>
  <si>
    <t>13.03.01</t>
  </si>
  <si>
    <t>Riscaldamento radiante a pavimento e accessori</t>
  </si>
  <si>
    <t>13.03.01.01.d</t>
  </si>
  <si>
    <t>Panello radiante a pavimento: distanza di posa: 20 cm</t>
  </si>
  <si>
    <t>13.03.01.03.c</t>
  </si>
  <si>
    <t>Collettore per pannelli radianti a 2 corpi: 4 circuiti</t>
  </si>
  <si>
    <t>Somma Riscaldamento radiante a pavimento e accessori</t>
  </si>
  <si>
    <t>Somma Pannelli rad. a pav., riscald. a muro e soffitto, radiatori, apparecchi di risc. ed acc.</t>
  </si>
  <si>
    <t>Somma Impianti di riscaldamento e refrigerazione</t>
  </si>
  <si>
    <t>14</t>
  </si>
  <si>
    <t>Impianti sanitari</t>
  </si>
  <si>
    <t>14.01</t>
  </si>
  <si>
    <t>Distribuzione dell'acqua potabile ed accessori</t>
  </si>
  <si>
    <t>14.01.06</t>
  </si>
  <si>
    <t>Valvole miscelatrici per acqua sanitaria</t>
  </si>
  <si>
    <t>14.01.06.01.a</t>
  </si>
  <si>
    <t>Miscelatore termostatico: DN 15 - 1/2"</t>
  </si>
  <si>
    <t>Somma Valvole miscelatrici per acqua sanitaria</t>
  </si>
  <si>
    <t>Somma Distribuzione dell'acqua potabile ed accessori</t>
  </si>
  <si>
    <t>14.03</t>
  </si>
  <si>
    <t>Impianti di scarico e di aerazione ed accessori</t>
  </si>
  <si>
    <t>14.03.03</t>
  </si>
  <si>
    <t>Ventilatori di aerazione</t>
  </si>
  <si>
    <t>14.03.03.01</t>
  </si>
  <si>
    <t>Ventilatore per WC singolo</t>
  </si>
  <si>
    <t>Somma Ventilatori di aerazione</t>
  </si>
  <si>
    <t>Somma Impianti di scarico e di aerazione ed accessori</t>
  </si>
  <si>
    <t>14.04</t>
  </si>
  <si>
    <t>Tubazioni ed accessori</t>
  </si>
  <si>
    <t>14.04.08</t>
  </si>
  <si>
    <t>Tubazioni di scarico e tubazioni di ventilazione in polipropilene</t>
  </si>
  <si>
    <t>14.04.08.02.c</t>
  </si>
  <si>
    <t>Tubazioni di scarico in PP rinforzato øa 50 mm</t>
  </si>
  <si>
    <t>14.04.08.02.d</t>
  </si>
  <si>
    <t>Tubazioni di scarico in PP rinforzato øa 75 mm</t>
  </si>
  <si>
    <t>14.04.08.02.e</t>
  </si>
  <si>
    <t>Tubazioni di scarico in PP rinforzato øa 90 mm</t>
  </si>
  <si>
    <t>Somma Tubazioni di scarico e tubazioni di ventilazione in polipropilene</t>
  </si>
  <si>
    <t>14.04.12</t>
  </si>
  <si>
    <t>Tubazioni in polipropilene per fognatura</t>
  </si>
  <si>
    <t>14.04.12.01.a</t>
  </si>
  <si>
    <t>Tubo in PP per fognatura SN 8: DN 110 mm - SN 8</t>
  </si>
  <si>
    <t>14.04.12.01.b</t>
  </si>
  <si>
    <t>Tubo in PP per fognatura SN 8: DN 125 mm - SN 8</t>
  </si>
  <si>
    <t>14.04.12.01.c</t>
  </si>
  <si>
    <t>Tubo in PP per fognatura SN 8: DN 160 mm - SN 8</t>
  </si>
  <si>
    <t>Somma Tubazioni in polipropilene per fognatura</t>
  </si>
  <si>
    <t>Somma Tubazioni ed accessori</t>
  </si>
  <si>
    <t>14.09</t>
  </si>
  <si>
    <t>Apparecchiature sanitarie ed accessori</t>
  </si>
  <si>
    <t>14.09.01</t>
  </si>
  <si>
    <t>Lavabi</t>
  </si>
  <si>
    <t>14.09.01.01.c</t>
  </si>
  <si>
    <t>Lavabo sospeso: 50 * 36 cm</t>
  </si>
  <si>
    <t>14.09.01.01.d</t>
  </si>
  <si>
    <t>Lavabo sospeso: 55 * 44 cm</t>
  </si>
  <si>
    <t>Somma Lavabi</t>
  </si>
  <si>
    <t>14.09.02</t>
  </si>
  <si>
    <t>Vasi WC ed orinatoi</t>
  </si>
  <si>
    <t>14.09.02.01</t>
  </si>
  <si>
    <t>Vaso WC - sospeso</t>
  </si>
  <si>
    <t>14.09.02.04</t>
  </si>
  <si>
    <t>Cassetta di risciacquo per WC</t>
  </si>
  <si>
    <t>14.09.02.07.a</t>
  </si>
  <si>
    <t>Sedile per WC: in plastica</t>
  </si>
  <si>
    <t>14.09.02.08.a</t>
  </si>
  <si>
    <t>Orinatoio: esecuzione a conchiglia</t>
  </si>
  <si>
    <t>Somma Vasi WC ed orinatoi</t>
  </si>
  <si>
    <t>14.09.06</t>
  </si>
  <si>
    <t>Vuotatoio</t>
  </si>
  <si>
    <t>14.09.06.03</t>
  </si>
  <si>
    <t>Vuotatoio a parete</t>
  </si>
  <si>
    <t>Somma Vuotatoio</t>
  </si>
  <si>
    <t>Somma Apparecchiature sanitarie ed accessori</t>
  </si>
  <si>
    <t>Somma Impianti sanitari</t>
  </si>
  <si>
    <t>15</t>
  </si>
  <si>
    <t>Impianti elettrici</t>
  </si>
  <si>
    <t>15.04</t>
  </si>
  <si>
    <t>Sistemi di posa</t>
  </si>
  <si>
    <t>15.04.01</t>
  </si>
  <si>
    <t>Tubazioni flessibili in PVC</t>
  </si>
  <si>
    <t>15.04.01.02.a</t>
  </si>
  <si>
    <t>Tubo di installazione flessibile in propilene; per la posa in cls. D fino 20 mm</t>
  </si>
  <si>
    <t>15.04.01.02.b</t>
  </si>
  <si>
    <t>Tubo di installazione flessibile in propilene; per la posa in cls. D=25 mm</t>
  </si>
  <si>
    <t>15.04.01.02.c</t>
  </si>
  <si>
    <t>Tubo di installazione flessibile in propilene; per la posa in cls. D=32 mm</t>
  </si>
  <si>
    <t>Somma Tubazioni flessibili in PVC</t>
  </si>
  <si>
    <t>Somma Sistemi di posa</t>
  </si>
  <si>
    <t>15.06</t>
  </si>
  <si>
    <t>Quadri elettrici e apparecchiature da quadro</t>
  </si>
  <si>
    <t>15.06.01</t>
  </si>
  <si>
    <t>Quadri In &lt; 63 A</t>
  </si>
  <si>
    <t>15.06.01.01.a</t>
  </si>
  <si>
    <t>Quadri elettrici per la distribuzione in bassa tensione con In&lt;63 A, installazione incassata unità modulari: 12</t>
  </si>
  <si>
    <t>15.06.01.01.b</t>
  </si>
  <si>
    <t>Quadri elettrici per la distribuzione in bassa tensione con In&lt;63 A, installazione incassata unità modulari: 24</t>
  </si>
  <si>
    <t>Somma Quadri In &lt; 63 A</t>
  </si>
  <si>
    <t>15.06.02</t>
  </si>
  <si>
    <t>Quadri In &lt; 125 A</t>
  </si>
  <si>
    <t>15.06.02.01.a</t>
  </si>
  <si>
    <t>Quadri elettrici per la distribuzione in bassa tensione con In&lt;125 A, installazione incassata unità modulari: 48</t>
  </si>
  <si>
    <t>Somma Quadri In &lt; 125 A</t>
  </si>
  <si>
    <t>Somma Quadri elettrici e apparecchiature da quadro</t>
  </si>
  <si>
    <t>15.08</t>
  </si>
  <si>
    <t>Attacchi per impianti di illuminazione</t>
  </si>
  <si>
    <t>15.08.02</t>
  </si>
  <si>
    <t>Punto per illuminazione</t>
  </si>
  <si>
    <t>15.08.02.01.a</t>
  </si>
  <si>
    <t>Punto luce per parete/soffitto/illuminazione a pavimento, eseguito sotto intonaco Punto luce per parete/soffitto/illuminazione a pavimento, eseguito sotto intonaco con cavetto, IP40 o  IP44 - lunghezza fino a 5 metri</t>
  </si>
  <si>
    <t>15.08.02.01.b</t>
  </si>
  <si>
    <t>Punto luce per parete/soffitto/illuminazione a pavimento, eseguito sotto intonaco Punto luce per parete/soffitto/illuminazione a pavimento, eseguito sotto intonaco con cavetto, IP40 o  IP44 - lunghezza da 5 metri fino a 10 metri</t>
  </si>
  <si>
    <t>15.08.02.01.c</t>
  </si>
  <si>
    <t>Punto luce per parete/soffitto/illuminazione a pavimento, eseguito sotto intonaco Punto luce per parete/soffitto/illuminazione a pavimento, eseguito sotto intonaco con cavetto, IP40 o  IP44 - lunghezza da 10 metri fino a 20 metri</t>
  </si>
  <si>
    <t>Somma Punto per illuminazione</t>
  </si>
  <si>
    <t>Somma Attacchi per impianti di illuminazione</t>
  </si>
  <si>
    <t>15.14</t>
  </si>
  <si>
    <t>Impianto di terra</t>
  </si>
  <si>
    <t>15.14.01</t>
  </si>
  <si>
    <t>Messa a terra</t>
  </si>
  <si>
    <t>15.14.01.01.a</t>
  </si>
  <si>
    <t>Dispersore lineare Piattina in acciaio 30x3,5 mm</t>
  </si>
  <si>
    <t>Somma Messa a terra</t>
  </si>
  <si>
    <t>Somma Impianto di terra</t>
  </si>
  <si>
    <t>15.15</t>
  </si>
  <si>
    <t>Impianti contro le scariche atmosferiche</t>
  </si>
  <si>
    <t>15.15.01</t>
  </si>
  <si>
    <t>Organi di captazione</t>
  </si>
  <si>
    <t>15.15.01.01.b</t>
  </si>
  <si>
    <t>Rete aerea tondino zincato diametro 10 mm</t>
  </si>
  <si>
    <t>15.15.01.11.a</t>
  </si>
  <si>
    <t>Antennina di captazione tondino zincato diametro 8 mm</t>
  </si>
  <si>
    <t>15.15.01.12.c</t>
  </si>
  <si>
    <t>Asta di captazione per la protezione isolata di elementi sporgenti in copertura asta 2,00 m</t>
  </si>
  <si>
    <t>15.15.01.21.a</t>
  </si>
  <si>
    <t>Collegamento equipotenziale tondino zincato diametro 8 mm</t>
  </si>
  <si>
    <t>Somma Organi di captazione</t>
  </si>
  <si>
    <t>15.15.02</t>
  </si>
  <si>
    <t>Organi di calata</t>
  </si>
  <si>
    <t>15.15.02.01.b</t>
  </si>
  <si>
    <t>Elementi di calata installati a vista sulle murature esterne tondino zincato 8/11 mm, isolato PVC</t>
  </si>
  <si>
    <t>15.15.02.11.a</t>
  </si>
  <si>
    <t>Asta di adduzione per il collegamento della calata al dispersore di terra asta zincata 1,5 m</t>
  </si>
  <si>
    <t>Somma Organi di calata</t>
  </si>
  <si>
    <t>Somma Impianti contro le scariche atmosferiche</t>
  </si>
  <si>
    <t>Somma Impianti elettrici</t>
  </si>
  <si>
    <t>Somma lavori.</t>
  </si>
  <si>
    <t>RIEPILOGO</t>
  </si>
  <si>
    <t>Importo Lavori a MISURA</t>
  </si>
  <si>
    <t>Importo Lavori a CORPO</t>
  </si>
  <si>
    <t>IMPORTO TOTALE offerto per lavori a corpo e/o ad misura SENZA ONERI DI SICUREZZA</t>
  </si>
  <si>
    <t>Importo a base d'asta senza oneri di sicurezza</t>
  </si>
  <si>
    <t>Ribasso d'asta in %</t>
  </si>
  <si>
    <t>Oneri di sicurezza</t>
  </si>
  <si>
    <t>IMPORTO COMPLESSIVO DEI LAVORI CON GLI ONERI DI SICUREZZA</t>
  </si>
  <si>
    <t>xx</t>
  </si>
  <si>
    <t>&lt;- Prego inserire l`importo.</t>
  </si>
  <si>
    <t>Data:</t>
  </si>
  <si>
    <t>Firma digitale rappresentante legale dell'impresa singola</t>
  </si>
  <si>
    <t>Firma digitale rappresentante legale della capogruppo</t>
  </si>
  <si>
    <t>Firma digitale rappresentante legale mandante/cooptata</t>
  </si>
  <si>
    <t>STAZIONE DI VALLE 
_x000D_LISTA DELLE CATEGORIE DI LAVORAZIONE E FORNITURE
_x000D_OFFERTA CON PREZZI UNITARI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</si>
</sst>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%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u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3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1" fillId="0" borderId="1" xfId="0" quotePrefix="1" applyFont="1" applyBorder="1" applyAlignment="1">
      <alignment horizontal="left"/>
    </xf>
    <xf numFmtId="0" fontId="1" fillId="2" borderId="0" xfId="0" applyFont="1" applyFill="1"/>
    <xf numFmtId="4" fontId="1" fillId="2" borderId="1" xfId="0" applyNumberFormat="1" applyFont="1" applyFill="1" applyBorder="1"/>
    <xf numFmtId="0" fontId="0" fillId="0" borderId="1" xfId="0" applyBorder="1"/>
    <xf numFmtId="0" fontId="0" fillId="0" borderId="1" xfId="0" quotePrefix="1" applyBorder="1"/>
    <xf numFmtId="0" fontId="0" fillId="0" borderId="1" xfId="0" applyBorder="1" applyAlignment="1">
      <alignment horizontal="center"/>
    </xf>
    <xf numFmtId="4" fontId="0" fillId="0" borderId="1" xfId="0" applyNumberFormat="1" applyBorder="1"/>
    <xf numFmtId="4" fontId="0" fillId="0" borderId="1" xfId="0" applyNumberFormat="1" applyBorder="1" applyProtection="1">
      <protection locked="0"/>
    </xf>
    <xf numFmtId="4" fontId="1" fillId="2" borderId="0" xfId="0" applyNumberFormat="1" applyFont="1" applyFill="1"/>
    <xf numFmtId="4" fontId="3" fillId="2" borderId="1" xfId="0" applyNumberFormat="1" applyFont="1" applyFill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9"/>
  <sheetViews>
    <sheetView tabSelected="1" workbookViewId="0">
      <selection activeCell="F16" sqref="F16"/>
    </sheetView>
  </sheetViews>
  <sheetFormatPr baseColWidth="10" defaultRowHeight="15" x14ac:dyDescent="0.25"/>
  <cols>
    <col min="1" max="1" width="5.7109375" customWidth="1"/>
    <col min="2" max="2" width="15.7109375" customWidth="1"/>
    <col min="3" max="3" width="50.7109375" customWidth="1"/>
    <col min="4" max="4" width="12.7109375" customWidth="1"/>
    <col min="5" max="5" width="10.7109375" customWidth="1"/>
    <col min="6" max="7" width="15.7109375" customWidth="1"/>
  </cols>
  <sheetData>
    <row r="1" spans="1:15" s="1" customFormat="1" ht="50.1" customHeight="1" x14ac:dyDescent="0.25">
      <c r="A1" s="23" t="s">
        <v>887</v>
      </c>
      <c r="B1" s="22"/>
      <c r="C1" s="22"/>
      <c r="D1" s="22"/>
      <c r="E1" s="22"/>
      <c r="F1" s="22"/>
      <c r="G1" s="22"/>
    </row>
    <row r="3" spans="1:15" s="1" customFormat="1" ht="30" customHeight="1" x14ac:dyDescent="0.25">
      <c r="A3" s="22" t="s">
        <v>0</v>
      </c>
      <c r="B3" s="22"/>
      <c r="C3" s="22"/>
      <c r="D3" s="22"/>
      <c r="E3" s="22"/>
      <c r="F3" s="22"/>
      <c r="G3" s="22"/>
    </row>
    <row r="5" spans="1:15" s="1" customFormat="1" ht="20.100000000000001" customHeight="1" x14ac:dyDescent="0.25">
      <c r="A5" s="3" t="s">
        <v>1</v>
      </c>
      <c r="B5" s="3"/>
      <c r="C5" s="3"/>
      <c r="D5" s="2"/>
      <c r="E5" s="2"/>
      <c r="F5" s="2"/>
      <c r="G5" s="2"/>
    </row>
    <row r="7" spans="1:15" ht="39.950000000000003" customHeight="1" x14ac:dyDescent="0.25">
      <c r="A7" s="4" t="s">
        <v>2</v>
      </c>
      <c r="B7" s="4" t="s">
        <v>3</v>
      </c>
      <c r="C7" s="4" t="s">
        <v>4</v>
      </c>
      <c r="D7" s="4" t="s">
        <v>5</v>
      </c>
      <c r="E7" s="4" t="s">
        <v>6</v>
      </c>
      <c r="F7" s="4" t="s">
        <v>7</v>
      </c>
      <c r="G7" s="6" t="s">
        <v>8</v>
      </c>
      <c r="H7" s="5"/>
      <c r="I7" s="5"/>
      <c r="J7" s="5"/>
      <c r="K7" s="5"/>
      <c r="L7" s="5"/>
      <c r="M7" s="5"/>
      <c r="N7" s="5"/>
      <c r="O7" s="5"/>
    </row>
    <row r="8" spans="1:15" s="2" customFormat="1" ht="15" customHeight="1" x14ac:dyDescent="0.25">
      <c r="B8" s="8" t="s">
        <v>9</v>
      </c>
      <c r="C8" s="8" t="s">
        <v>10</v>
      </c>
      <c r="D8" s="7"/>
      <c r="E8" s="7"/>
      <c r="F8" s="7"/>
      <c r="G8" s="7"/>
    </row>
    <row r="9" spans="1:15" s="2" customFormat="1" ht="15" customHeight="1" x14ac:dyDescent="0.25">
      <c r="B9" s="8" t="s">
        <v>11</v>
      </c>
      <c r="C9" s="8" t="s">
        <v>12</v>
      </c>
      <c r="D9" s="7"/>
      <c r="E9" s="7"/>
      <c r="F9" s="7"/>
      <c r="G9" s="7"/>
    </row>
    <row r="10" spans="1:15" s="1" customFormat="1" x14ac:dyDescent="0.25">
      <c r="C10" s="21" t="s">
        <v>13</v>
      </c>
      <c r="D10" s="21"/>
      <c r="E10" s="21"/>
      <c r="F10" s="21"/>
      <c r="G10" s="10"/>
    </row>
    <row r="12" spans="1:15" s="2" customFormat="1" ht="15" customHeight="1" x14ac:dyDescent="0.25">
      <c r="B12" s="8" t="s">
        <v>14</v>
      </c>
      <c r="C12" s="8" t="s">
        <v>15</v>
      </c>
      <c r="D12" s="7"/>
      <c r="E12" s="7"/>
      <c r="F12" s="7"/>
      <c r="G12" s="7"/>
    </row>
    <row r="13" spans="1:15" s="2" customFormat="1" ht="15" customHeight="1" x14ac:dyDescent="0.25">
      <c r="B13" s="8" t="s">
        <v>16</v>
      </c>
      <c r="C13" s="8" t="s">
        <v>17</v>
      </c>
      <c r="D13" s="7"/>
      <c r="E13" s="7"/>
      <c r="F13" s="7"/>
      <c r="G13" s="7"/>
    </row>
    <row r="14" spans="1:15" s="2" customFormat="1" ht="15" customHeight="1" x14ac:dyDescent="0.25">
      <c r="B14" s="8" t="s">
        <v>18</v>
      </c>
      <c r="C14" s="8" t="s">
        <v>19</v>
      </c>
      <c r="D14" s="7"/>
      <c r="E14" s="7"/>
      <c r="F14" s="7"/>
      <c r="G14" s="7"/>
    </row>
    <row r="15" spans="1:15" ht="15" customHeight="1" x14ac:dyDescent="0.25">
      <c r="A15" s="11">
        <v>1</v>
      </c>
      <c r="B15" s="12" t="s">
        <v>20</v>
      </c>
      <c r="C15" s="11" t="s">
        <v>21</v>
      </c>
      <c r="D15" s="13" t="s">
        <v>22</v>
      </c>
      <c r="E15" s="14">
        <v>20</v>
      </c>
      <c r="F15" s="15"/>
      <c r="G15" s="14">
        <f>F15*E15</f>
        <v>0</v>
      </c>
    </row>
    <row r="16" spans="1:15" ht="15" customHeight="1" x14ac:dyDescent="0.25">
      <c r="A16" s="11">
        <v>2</v>
      </c>
      <c r="B16" s="12" t="s">
        <v>23</v>
      </c>
      <c r="C16" s="11" t="s">
        <v>24</v>
      </c>
      <c r="D16" s="13" t="s">
        <v>22</v>
      </c>
      <c r="E16" s="14">
        <v>30</v>
      </c>
      <c r="F16" s="15"/>
      <c r="G16" s="14">
        <f>F16*E16</f>
        <v>0</v>
      </c>
    </row>
    <row r="17" spans="1:7" ht="15" customHeight="1" x14ac:dyDescent="0.25">
      <c r="A17" s="11">
        <v>3</v>
      </c>
      <c r="B17" s="12" t="s">
        <v>25</v>
      </c>
      <c r="C17" s="11" t="s">
        <v>26</v>
      </c>
      <c r="D17" s="13" t="s">
        <v>22</v>
      </c>
      <c r="E17" s="14">
        <v>60</v>
      </c>
      <c r="F17" s="15"/>
      <c r="G17" s="14">
        <f>F17*E17</f>
        <v>0</v>
      </c>
    </row>
    <row r="18" spans="1:7" s="1" customFormat="1" x14ac:dyDescent="0.25">
      <c r="C18" s="21" t="s">
        <v>27</v>
      </c>
      <c r="D18" s="21"/>
      <c r="E18" s="21"/>
      <c r="F18" s="21"/>
      <c r="G18" s="10">
        <f>SUM(G15:G17)</f>
        <v>0</v>
      </c>
    </row>
    <row r="19" spans="1:7" s="1" customFormat="1" x14ac:dyDescent="0.25">
      <c r="C19" s="21" t="s">
        <v>28</v>
      </c>
      <c r="D19" s="21"/>
      <c r="E19" s="21"/>
      <c r="F19" s="21"/>
      <c r="G19" s="10">
        <f>G18</f>
        <v>0</v>
      </c>
    </row>
    <row r="20" spans="1:7" s="2" customFormat="1" ht="15" customHeight="1" x14ac:dyDescent="0.25">
      <c r="B20" s="8" t="s">
        <v>29</v>
      </c>
      <c r="C20" s="8" t="s">
        <v>30</v>
      </c>
      <c r="D20" s="7"/>
      <c r="E20" s="7"/>
      <c r="F20" s="7"/>
      <c r="G20" s="7"/>
    </row>
    <row r="21" spans="1:7" s="2" customFormat="1" ht="15" customHeight="1" x14ac:dyDescent="0.25">
      <c r="B21" s="8" t="s">
        <v>31</v>
      </c>
      <c r="C21" s="8" t="s">
        <v>32</v>
      </c>
      <c r="D21" s="7"/>
      <c r="E21" s="7"/>
      <c r="F21" s="7"/>
      <c r="G21" s="7"/>
    </row>
    <row r="22" spans="1:7" ht="15" customHeight="1" x14ac:dyDescent="0.25">
      <c r="A22" s="11">
        <v>4</v>
      </c>
      <c r="B22" s="12" t="s">
        <v>33</v>
      </c>
      <c r="C22" s="11" t="s">
        <v>34</v>
      </c>
      <c r="D22" s="13" t="s">
        <v>22</v>
      </c>
      <c r="E22" s="14">
        <v>20</v>
      </c>
      <c r="F22" s="15"/>
      <c r="G22" s="14">
        <f>F22*E22</f>
        <v>0</v>
      </c>
    </row>
    <row r="23" spans="1:7" ht="15" customHeight="1" x14ac:dyDescent="0.25">
      <c r="A23" s="11">
        <v>5</v>
      </c>
      <c r="B23" s="12" t="s">
        <v>35</v>
      </c>
      <c r="C23" s="11" t="s">
        <v>36</v>
      </c>
      <c r="D23" s="13" t="s">
        <v>22</v>
      </c>
      <c r="E23" s="14">
        <v>30</v>
      </c>
      <c r="F23" s="15"/>
      <c r="G23" s="14">
        <f>F23*E23</f>
        <v>0</v>
      </c>
    </row>
    <row r="24" spans="1:7" s="1" customFormat="1" x14ac:dyDescent="0.25">
      <c r="C24" s="21" t="s">
        <v>37</v>
      </c>
      <c r="D24" s="21"/>
      <c r="E24" s="21"/>
      <c r="F24" s="21"/>
      <c r="G24" s="10">
        <f>SUM(G22:G23)</f>
        <v>0</v>
      </c>
    </row>
    <row r="25" spans="1:7" s="2" customFormat="1" ht="15" customHeight="1" x14ac:dyDescent="0.25">
      <c r="B25" s="8" t="s">
        <v>38</v>
      </c>
      <c r="C25" s="8" t="s">
        <v>39</v>
      </c>
      <c r="D25" s="7"/>
      <c r="E25" s="7"/>
      <c r="F25" s="7"/>
      <c r="G25" s="7"/>
    </row>
    <row r="26" spans="1:7" ht="15" customHeight="1" x14ac:dyDescent="0.25">
      <c r="A26" s="11">
        <v>6</v>
      </c>
      <c r="B26" s="12" t="s">
        <v>40</v>
      </c>
      <c r="C26" s="11" t="s">
        <v>41</v>
      </c>
      <c r="D26" s="13" t="s">
        <v>22</v>
      </c>
      <c r="E26" s="14">
        <v>10</v>
      </c>
      <c r="F26" s="15"/>
      <c r="G26" s="14">
        <f>F26*E26</f>
        <v>0</v>
      </c>
    </row>
    <row r="27" spans="1:7" ht="15" customHeight="1" x14ac:dyDescent="0.25">
      <c r="A27" s="11">
        <v>7</v>
      </c>
      <c r="B27" s="12" t="s">
        <v>42</v>
      </c>
      <c r="C27" s="11" t="s">
        <v>43</v>
      </c>
      <c r="D27" s="13" t="s">
        <v>22</v>
      </c>
      <c r="E27" s="14">
        <v>20</v>
      </c>
      <c r="F27" s="15"/>
      <c r="G27" s="14">
        <f>F27*E27</f>
        <v>0</v>
      </c>
    </row>
    <row r="28" spans="1:7" ht="15" customHeight="1" x14ac:dyDescent="0.25">
      <c r="A28" s="11">
        <v>8</v>
      </c>
      <c r="B28" s="12" t="s">
        <v>44</v>
      </c>
      <c r="C28" s="11" t="s">
        <v>45</v>
      </c>
      <c r="D28" s="13" t="s">
        <v>22</v>
      </c>
      <c r="E28" s="14">
        <v>30</v>
      </c>
      <c r="F28" s="15"/>
      <c r="G28" s="14">
        <f>F28*E28</f>
        <v>0</v>
      </c>
    </row>
    <row r="29" spans="1:7" s="1" customFormat="1" x14ac:dyDescent="0.25">
      <c r="C29" s="21" t="s">
        <v>46</v>
      </c>
      <c r="D29" s="21"/>
      <c r="E29" s="21"/>
      <c r="F29" s="21"/>
      <c r="G29" s="10">
        <f>SUM(G26:G28)</f>
        <v>0</v>
      </c>
    </row>
    <row r="30" spans="1:7" s="2" customFormat="1" ht="15" customHeight="1" x14ac:dyDescent="0.25">
      <c r="B30" s="8" t="s">
        <v>47</v>
      </c>
      <c r="C30" s="8" t="s">
        <v>48</v>
      </c>
      <c r="D30" s="7"/>
      <c r="E30" s="7"/>
      <c r="F30" s="7"/>
      <c r="G30" s="7"/>
    </row>
    <row r="31" spans="1:7" ht="15" customHeight="1" x14ac:dyDescent="0.25">
      <c r="A31" s="11">
        <v>9</v>
      </c>
      <c r="B31" s="12" t="s">
        <v>49</v>
      </c>
      <c r="C31" s="11" t="s">
        <v>50</v>
      </c>
      <c r="D31" s="13" t="s">
        <v>22</v>
      </c>
      <c r="E31" s="14">
        <v>50</v>
      </c>
      <c r="F31" s="15"/>
      <c r="G31" s="14">
        <f>F31*E31</f>
        <v>0</v>
      </c>
    </row>
    <row r="32" spans="1:7" ht="15" customHeight="1" x14ac:dyDescent="0.25">
      <c r="A32" s="11">
        <v>10</v>
      </c>
      <c r="B32" s="12" t="s">
        <v>51</v>
      </c>
      <c r="C32" s="11" t="s">
        <v>52</v>
      </c>
      <c r="D32" s="13" t="s">
        <v>22</v>
      </c>
      <c r="E32" s="14">
        <v>50</v>
      </c>
      <c r="F32" s="15"/>
      <c r="G32" s="14">
        <f>F32*E32</f>
        <v>0</v>
      </c>
    </row>
    <row r="33" spans="1:7" s="1" customFormat="1" x14ac:dyDescent="0.25">
      <c r="C33" s="21" t="s">
        <v>53</v>
      </c>
      <c r="D33" s="21"/>
      <c r="E33" s="21"/>
      <c r="F33" s="21"/>
      <c r="G33" s="10">
        <f>SUM(G31:G32)</f>
        <v>0</v>
      </c>
    </row>
    <row r="34" spans="1:7" s="2" customFormat="1" ht="15" customHeight="1" x14ac:dyDescent="0.25">
      <c r="B34" s="8" t="s">
        <v>54</v>
      </c>
      <c r="C34" s="8" t="s">
        <v>55</v>
      </c>
      <c r="D34" s="7"/>
      <c r="E34" s="7"/>
      <c r="F34" s="7"/>
      <c r="G34" s="7"/>
    </row>
    <row r="35" spans="1:7" ht="15" customHeight="1" x14ac:dyDescent="0.25">
      <c r="A35" s="11">
        <v>11</v>
      </c>
      <c r="B35" s="12" t="s">
        <v>56</v>
      </c>
      <c r="C35" s="11" t="s">
        <v>57</v>
      </c>
      <c r="D35" s="13" t="s">
        <v>58</v>
      </c>
      <c r="E35" s="14">
        <v>400</v>
      </c>
      <c r="F35" s="15"/>
      <c r="G35" s="14">
        <f>F35*E35</f>
        <v>0</v>
      </c>
    </row>
    <row r="36" spans="1:7" ht="15" customHeight="1" x14ac:dyDescent="0.25">
      <c r="A36" s="11">
        <v>12</v>
      </c>
      <c r="B36" s="12" t="s">
        <v>59</v>
      </c>
      <c r="C36" s="11" t="s">
        <v>60</v>
      </c>
      <c r="D36" s="13" t="s">
        <v>58</v>
      </c>
      <c r="E36" s="14">
        <v>400</v>
      </c>
      <c r="F36" s="15"/>
      <c r="G36" s="14">
        <f>F36*E36</f>
        <v>0</v>
      </c>
    </row>
    <row r="37" spans="1:7" s="1" customFormat="1" x14ac:dyDescent="0.25">
      <c r="C37" s="21" t="s">
        <v>61</v>
      </c>
      <c r="D37" s="21"/>
      <c r="E37" s="21"/>
      <c r="F37" s="21"/>
      <c r="G37" s="10">
        <f>SUM(G35:G36)</f>
        <v>0</v>
      </c>
    </row>
    <row r="38" spans="1:7" s="1" customFormat="1" x14ac:dyDescent="0.25">
      <c r="C38" s="21" t="s">
        <v>62</v>
      </c>
      <c r="D38" s="21"/>
      <c r="E38" s="21"/>
      <c r="F38" s="21"/>
      <c r="G38" s="10">
        <f>G24+G29+G33+G37</f>
        <v>0</v>
      </c>
    </row>
    <row r="39" spans="1:7" s="2" customFormat="1" ht="15" customHeight="1" x14ac:dyDescent="0.25">
      <c r="B39" s="8" t="s">
        <v>63</v>
      </c>
      <c r="C39" s="8" t="s">
        <v>64</v>
      </c>
      <c r="D39" s="7"/>
      <c r="E39" s="7"/>
      <c r="F39" s="7"/>
      <c r="G39" s="7"/>
    </row>
    <row r="40" spans="1:7" s="2" customFormat="1" ht="15" customHeight="1" x14ac:dyDescent="0.25">
      <c r="B40" s="8" t="s">
        <v>65</v>
      </c>
      <c r="C40" s="8" t="s">
        <v>66</v>
      </c>
      <c r="D40" s="7"/>
      <c r="E40" s="7"/>
      <c r="F40" s="7"/>
      <c r="G40" s="7"/>
    </row>
    <row r="41" spans="1:7" ht="15" customHeight="1" x14ac:dyDescent="0.25">
      <c r="A41" s="11">
        <v>13</v>
      </c>
      <c r="B41" s="12" t="s">
        <v>67</v>
      </c>
      <c r="C41" s="11" t="s">
        <v>68</v>
      </c>
      <c r="D41" s="13" t="s">
        <v>69</v>
      </c>
      <c r="E41" s="14">
        <v>2</v>
      </c>
      <c r="F41" s="15"/>
      <c r="G41" s="14">
        <f>F41*E41</f>
        <v>0</v>
      </c>
    </row>
    <row r="42" spans="1:7" ht="15" customHeight="1" x14ac:dyDescent="0.25">
      <c r="A42" s="11">
        <v>14</v>
      </c>
      <c r="B42" s="12" t="s">
        <v>70</v>
      </c>
      <c r="C42" s="11" t="s">
        <v>71</v>
      </c>
      <c r="D42" s="13" t="s">
        <v>69</v>
      </c>
      <c r="E42" s="14">
        <v>90</v>
      </c>
      <c r="F42" s="15"/>
      <c r="G42" s="14">
        <f>F42*E42</f>
        <v>0</v>
      </c>
    </row>
    <row r="43" spans="1:7" ht="15" customHeight="1" x14ac:dyDescent="0.25">
      <c r="A43" s="11">
        <v>15</v>
      </c>
      <c r="B43" s="12" t="s">
        <v>72</v>
      </c>
      <c r="C43" s="11" t="s">
        <v>73</v>
      </c>
      <c r="D43" s="13" t="s">
        <v>69</v>
      </c>
      <c r="E43" s="14">
        <v>2</v>
      </c>
      <c r="F43" s="15"/>
      <c r="G43" s="14">
        <f>F43*E43</f>
        <v>0</v>
      </c>
    </row>
    <row r="44" spans="1:7" ht="15" customHeight="1" x14ac:dyDescent="0.25">
      <c r="A44" s="11">
        <v>16</v>
      </c>
      <c r="B44" s="12" t="s">
        <v>74</v>
      </c>
      <c r="C44" s="11" t="s">
        <v>75</v>
      </c>
      <c r="D44" s="13" t="s">
        <v>69</v>
      </c>
      <c r="E44" s="14">
        <v>180</v>
      </c>
      <c r="F44" s="15"/>
      <c r="G44" s="14">
        <f>F44*E44</f>
        <v>0</v>
      </c>
    </row>
    <row r="45" spans="1:7" s="1" customFormat="1" x14ac:dyDescent="0.25">
      <c r="C45" s="21" t="s">
        <v>76</v>
      </c>
      <c r="D45" s="21"/>
      <c r="E45" s="21"/>
      <c r="F45" s="21"/>
      <c r="G45" s="10">
        <f>SUM(G41:G44)</f>
        <v>0</v>
      </c>
    </row>
    <row r="46" spans="1:7" s="2" customFormat="1" ht="15" customHeight="1" x14ac:dyDescent="0.25">
      <c r="B46" s="8" t="s">
        <v>77</v>
      </c>
      <c r="C46" s="8" t="s">
        <v>78</v>
      </c>
      <c r="D46" s="7"/>
      <c r="E46" s="7"/>
      <c r="F46" s="7"/>
      <c r="G46" s="7"/>
    </row>
    <row r="47" spans="1:7" ht="15" customHeight="1" x14ac:dyDescent="0.25">
      <c r="A47" s="11">
        <v>17</v>
      </c>
      <c r="B47" s="12" t="s">
        <v>79</v>
      </c>
      <c r="C47" s="11" t="s">
        <v>80</v>
      </c>
      <c r="D47" s="13" t="s">
        <v>58</v>
      </c>
      <c r="E47" s="14">
        <v>6</v>
      </c>
      <c r="F47" s="15"/>
      <c r="G47" s="14">
        <f>F47*E47</f>
        <v>0</v>
      </c>
    </row>
    <row r="48" spans="1:7" s="1" customFormat="1" x14ac:dyDescent="0.25">
      <c r="C48" s="21" t="s">
        <v>81</v>
      </c>
      <c r="D48" s="21"/>
      <c r="E48" s="21"/>
      <c r="F48" s="21"/>
      <c r="G48" s="10">
        <f>SUM(G47:G47)</f>
        <v>0</v>
      </c>
    </row>
    <row r="49" spans="1:7" s="2" customFormat="1" ht="15" customHeight="1" x14ac:dyDescent="0.25">
      <c r="B49" s="8" t="s">
        <v>82</v>
      </c>
      <c r="C49" s="8" t="s">
        <v>83</v>
      </c>
      <c r="D49" s="7"/>
      <c r="E49" s="7"/>
      <c r="F49" s="7"/>
      <c r="G49" s="7"/>
    </row>
    <row r="50" spans="1:7" ht="15" customHeight="1" x14ac:dyDescent="0.25">
      <c r="A50" s="11">
        <v>18</v>
      </c>
      <c r="B50" s="12" t="s">
        <v>84</v>
      </c>
      <c r="C50" s="11" t="s">
        <v>85</v>
      </c>
      <c r="D50" s="13" t="s">
        <v>86</v>
      </c>
      <c r="E50" s="14">
        <v>350</v>
      </c>
      <c r="F50" s="15"/>
      <c r="G50" s="14">
        <f>F50*E50</f>
        <v>0</v>
      </c>
    </row>
    <row r="51" spans="1:7" ht="15" customHeight="1" x14ac:dyDescent="0.25">
      <c r="A51" s="11">
        <v>19</v>
      </c>
      <c r="B51" s="12" t="s">
        <v>87</v>
      </c>
      <c r="C51" s="11" t="s">
        <v>88</v>
      </c>
      <c r="D51" s="13" t="s">
        <v>86</v>
      </c>
      <c r="E51" s="14">
        <v>31500</v>
      </c>
      <c r="F51" s="15"/>
      <c r="G51" s="14">
        <f>F51*E51</f>
        <v>0</v>
      </c>
    </row>
    <row r="52" spans="1:7" s="1" customFormat="1" x14ac:dyDescent="0.25">
      <c r="C52" s="21" t="s">
        <v>89</v>
      </c>
      <c r="D52" s="21"/>
      <c r="E52" s="21"/>
      <c r="F52" s="21"/>
      <c r="G52" s="10">
        <f>SUM(G50:G51)</f>
        <v>0</v>
      </c>
    </row>
    <row r="53" spans="1:7" s="1" customFormat="1" x14ac:dyDescent="0.25">
      <c r="C53" s="21" t="s">
        <v>90</v>
      </c>
      <c r="D53" s="21"/>
      <c r="E53" s="21"/>
      <c r="F53" s="21"/>
      <c r="G53" s="10">
        <f>G45+G48+G52</f>
        <v>0</v>
      </c>
    </row>
    <row r="54" spans="1:7" s="1" customFormat="1" x14ac:dyDescent="0.25">
      <c r="C54" s="21" t="s">
        <v>91</v>
      </c>
      <c r="D54" s="21"/>
      <c r="E54" s="21"/>
      <c r="F54" s="21"/>
      <c r="G54" s="10">
        <f>G19+G38+G53</f>
        <v>0</v>
      </c>
    </row>
    <row r="56" spans="1:7" s="2" customFormat="1" ht="15" customHeight="1" x14ac:dyDescent="0.25">
      <c r="B56" s="8" t="s">
        <v>92</v>
      </c>
      <c r="C56" s="8" t="s">
        <v>93</v>
      </c>
      <c r="D56" s="7"/>
      <c r="E56" s="7"/>
      <c r="F56" s="7"/>
      <c r="G56" s="7"/>
    </row>
    <row r="57" spans="1:7" s="2" customFormat="1" ht="15" customHeight="1" x14ac:dyDescent="0.25">
      <c r="B57" s="8" t="s">
        <v>94</v>
      </c>
      <c r="C57" s="8" t="s">
        <v>95</v>
      </c>
      <c r="D57" s="7"/>
      <c r="E57" s="7"/>
      <c r="F57" s="7"/>
      <c r="G57" s="7"/>
    </row>
    <row r="58" spans="1:7" s="2" customFormat="1" ht="15" customHeight="1" x14ac:dyDescent="0.25">
      <c r="B58" s="8" t="s">
        <v>96</v>
      </c>
      <c r="C58" s="8" t="s">
        <v>97</v>
      </c>
      <c r="D58" s="7"/>
      <c r="E58" s="7"/>
      <c r="F58" s="7"/>
      <c r="G58" s="7"/>
    </row>
    <row r="59" spans="1:7" ht="15" customHeight="1" x14ac:dyDescent="0.25">
      <c r="A59" s="11">
        <v>20</v>
      </c>
      <c r="B59" s="12" t="s">
        <v>98</v>
      </c>
      <c r="C59" s="11" t="s">
        <v>99</v>
      </c>
      <c r="D59" s="13" t="s">
        <v>100</v>
      </c>
      <c r="E59" s="14">
        <v>91.19</v>
      </c>
      <c r="F59" s="15"/>
      <c r="G59" s="14">
        <f>F59*E59</f>
        <v>0</v>
      </c>
    </row>
    <row r="60" spans="1:7" s="1" customFormat="1" x14ac:dyDescent="0.25">
      <c r="C60" s="21" t="s">
        <v>101</v>
      </c>
      <c r="D60" s="21"/>
      <c r="E60" s="21"/>
      <c r="F60" s="21"/>
      <c r="G60" s="10">
        <f>SUM(G59:G59)</f>
        <v>0</v>
      </c>
    </row>
    <row r="61" spans="1:7" s="2" customFormat="1" ht="15" customHeight="1" x14ac:dyDescent="0.25">
      <c r="B61" s="8" t="s">
        <v>102</v>
      </c>
      <c r="C61" s="8" t="s">
        <v>103</v>
      </c>
      <c r="D61" s="7"/>
      <c r="E61" s="7"/>
      <c r="F61" s="7"/>
      <c r="G61" s="7"/>
    </row>
    <row r="62" spans="1:7" ht="15" customHeight="1" x14ac:dyDescent="0.25">
      <c r="A62" s="11">
        <v>21</v>
      </c>
      <c r="B62" s="12" t="s">
        <v>104</v>
      </c>
      <c r="C62" s="11" t="s">
        <v>105</v>
      </c>
      <c r="D62" s="13" t="s">
        <v>100</v>
      </c>
      <c r="E62" s="14">
        <v>11.34</v>
      </c>
      <c r="F62" s="15"/>
      <c r="G62" s="14">
        <f>F62*E62</f>
        <v>0</v>
      </c>
    </row>
    <row r="63" spans="1:7" s="1" customFormat="1" x14ac:dyDescent="0.25">
      <c r="C63" s="21" t="s">
        <v>106</v>
      </c>
      <c r="D63" s="21"/>
      <c r="E63" s="21"/>
      <c r="F63" s="21"/>
      <c r="G63" s="10">
        <f>SUM(G62:G62)</f>
        <v>0</v>
      </c>
    </row>
    <row r="64" spans="1:7" s="2" customFormat="1" ht="15" customHeight="1" x14ac:dyDescent="0.25">
      <c r="B64" s="8" t="s">
        <v>107</v>
      </c>
      <c r="C64" s="8" t="s">
        <v>108</v>
      </c>
      <c r="D64" s="7"/>
      <c r="E64" s="7"/>
      <c r="F64" s="7"/>
      <c r="G64" s="7"/>
    </row>
    <row r="65" spans="1:7" ht="15" customHeight="1" x14ac:dyDescent="0.25">
      <c r="A65" s="11">
        <v>22</v>
      </c>
      <c r="B65" s="12" t="s">
        <v>109</v>
      </c>
      <c r="C65" s="11" t="s">
        <v>110</v>
      </c>
      <c r="D65" s="13" t="s">
        <v>111</v>
      </c>
      <c r="E65" s="14">
        <v>5460</v>
      </c>
      <c r="F65" s="15"/>
      <c r="G65" s="14">
        <f t="shared" ref="G65:G76" si="0">F65*E65</f>
        <v>0</v>
      </c>
    </row>
    <row r="66" spans="1:7" ht="15" customHeight="1" x14ac:dyDescent="0.25">
      <c r="A66" s="11">
        <v>23</v>
      </c>
      <c r="B66" s="12" t="s">
        <v>112</v>
      </c>
      <c r="C66" s="11" t="s">
        <v>113</v>
      </c>
      <c r="D66" s="13" t="s">
        <v>58</v>
      </c>
      <c r="E66" s="14">
        <v>57.6</v>
      </c>
      <c r="F66" s="15"/>
      <c r="G66" s="14">
        <f t="shared" si="0"/>
        <v>0</v>
      </c>
    </row>
    <row r="67" spans="1:7" ht="15" customHeight="1" x14ac:dyDescent="0.25">
      <c r="A67" s="11">
        <v>24</v>
      </c>
      <c r="B67" s="12" t="s">
        <v>114</v>
      </c>
      <c r="C67" s="11" t="s">
        <v>115</v>
      </c>
      <c r="D67" s="13" t="s">
        <v>58</v>
      </c>
      <c r="E67" s="14">
        <v>57.6</v>
      </c>
      <c r="F67" s="15"/>
      <c r="G67" s="14">
        <f t="shared" si="0"/>
        <v>0</v>
      </c>
    </row>
    <row r="68" spans="1:7" ht="15" customHeight="1" x14ac:dyDescent="0.25">
      <c r="A68" s="11">
        <v>25</v>
      </c>
      <c r="B68" s="12" t="s">
        <v>116</v>
      </c>
      <c r="C68" s="11" t="s">
        <v>117</v>
      </c>
      <c r="D68" s="13" t="s">
        <v>86</v>
      </c>
      <c r="E68" s="14">
        <v>23</v>
      </c>
      <c r="F68" s="15"/>
      <c r="G68" s="14">
        <f t="shared" si="0"/>
        <v>0</v>
      </c>
    </row>
    <row r="69" spans="1:7" ht="15" customHeight="1" x14ac:dyDescent="0.25">
      <c r="A69" s="11">
        <v>26</v>
      </c>
      <c r="B69" s="12" t="s">
        <v>118</v>
      </c>
      <c r="C69" s="11" t="s">
        <v>119</v>
      </c>
      <c r="D69" s="13" t="s">
        <v>120</v>
      </c>
      <c r="E69" s="14">
        <v>300</v>
      </c>
      <c r="F69" s="15"/>
      <c r="G69" s="14">
        <f t="shared" si="0"/>
        <v>0</v>
      </c>
    </row>
    <row r="70" spans="1:7" ht="15" customHeight="1" x14ac:dyDescent="0.25">
      <c r="A70" s="11">
        <v>27</v>
      </c>
      <c r="B70" s="12" t="s">
        <v>121</v>
      </c>
      <c r="C70" s="11" t="s">
        <v>122</v>
      </c>
      <c r="D70" s="13" t="s">
        <v>120</v>
      </c>
      <c r="E70" s="14">
        <v>400</v>
      </c>
      <c r="F70" s="15"/>
      <c r="G70" s="14">
        <f t="shared" si="0"/>
        <v>0</v>
      </c>
    </row>
    <row r="71" spans="1:7" ht="15" customHeight="1" x14ac:dyDescent="0.25">
      <c r="A71" s="11">
        <v>28</v>
      </c>
      <c r="B71" s="12" t="s">
        <v>123</v>
      </c>
      <c r="C71" s="11" t="s">
        <v>124</v>
      </c>
      <c r="D71" s="13" t="s">
        <v>120</v>
      </c>
      <c r="E71" s="14">
        <v>500</v>
      </c>
      <c r="F71" s="15"/>
      <c r="G71" s="14">
        <f t="shared" si="0"/>
        <v>0</v>
      </c>
    </row>
    <row r="72" spans="1:7" ht="15" customHeight="1" x14ac:dyDescent="0.25">
      <c r="A72" s="11">
        <v>29</v>
      </c>
      <c r="B72" s="12" t="s">
        <v>125</v>
      </c>
      <c r="C72" s="11" t="s">
        <v>126</v>
      </c>
      <c r="D72" s="13" t="s">
        <v>120</v>
      </c>
      <c r="E72" s="14">
        <v>600</v>
      </c>
      <c r="F72" s="15"/>
      <c r="G72" s="14">
        <f t="shared" si="0"/>
        <v>0</v>
      </c>
    </row>
    <row r="73" spans="1:7" ht="15" customHeight="1" x14ac:dyDescent="0.25">
      <c r="A73" s="11">
        <v>30</v>
      </c>
      <c r="B73" s="12" t="s">
        <v>127</v>
      </c>
      <c r="C73" s="11" t="s">
        <v>128</v>
      </c>
      <c r="D73" s="13" t="s">
        <v>120</v>
      </c>
      <c r="E73" s="14">
        <v>700</v>
      </c>
      <c r="F73" s="15"/>
      <c r="G73" s="14">
        <f t="shared" si="0"/>
        <v>0</v>
      </c>
    </row>
    <row r="74" spans="1:7" ht="15" customHeight="1" x14ac:dyDescent="0.25">
      <c r="A74" s="11">
        <v>31</v>
      </c>
      <c r="B74" s="12" t="s">
        <v>129</v>
      </c>
      <c r="C74" s="11" t="s">
        <v>130</v>
      </c>
      <c r="D74" s="13" t="s">
        <v>120</v>
      </c>
      <c r="E74" s="14">
        <v>600</v>
      </c>
      <c r="F74" s="15"/>
      <c r="G74" s="14">
        <f t="shared" si="0"/>
        <v>0</v>
      </c>
    </row>
    <row r="75" spans="1:7" ht="15" customHeight="1" x14ac:dyDescent="0.25">
      <c r="A75" s="11">
        <v>32</v>
      </c>
      <c r="B75" s="12" t="s">
        <v>131</v>
      </c>
      <c r="C75" s="11" t="s">
        <v>132</v>
      </c>
      <c r="D75" s="13" t="s">
        <v>58</v>
      </c>
      <c r="E75" s="14">
        <v>9.9</v>
      </c>
      <c r="F75" s="15"/>
      <c r="G75" s="14">
        <f t="shared" si="0"/>
        <v>0</v>
      </c>
    </row>
    <row r="76" spans="1:7" ht="15" customHeight="1" x14ac:dyDescent="0.25">
      <c r="A76" s="11">
        <v>33</v>
      </c>
      <c r="B76" s="12" t="s">
        <v>133</v>
      </c>
      <c r="C76" s="11" t="s">
        <v>134</v>
      </c>
      <c r="D76" s="13" t="s">
        <v>58</v>
      </c>
      <c r="E76" s="14">
        <v>6</v>
      </c>
      <c r="F76" s="15"/>
      <c r="G76" s="14">
        <f t="shared" si="0"/>
        <v>0</v>
      </c>
    </row>
    <row r="77" spans="1:7" s="1" customFormat="1" x14ac:dyDescent="0.25">
      <c r="C77" s="21" t="s">
        <v>135</v>
      </c>
      <c r="D77" s="21"/>
      <c r="E77" s="21"/>
      <c r="F77" s="21"/>
      <c r="G77" s="10">
        <f>SUM(G65:G76)</f>
        <v>0</v>
      </c>
    </row>
    <row r="78" spans="1:7" s="2" customFormat="1" ht="15" customHeight="1" x14ac:dyDescent="0.25">
      <c r="B78" s="8" t="s">
        <v>136</v>
      </c>
      <c r="C78" s="8" t="s">
        <v>137</v>
      </c>
      <c r="D78" s="7"/>
      <c r="E78" s="7"/>
      <c r="F78" s="7"/>
      <c r="G78" s="7"/>
    </row>
    <row r="79" spans="1:7" ht="15" customHeight="1" x14ac:dyDescent="0.25">
      <c r="A79" s="11">
        <v>34</v>
      </c>
      <c r="B79" s="12" t="s">
        <v>138</v>
      </c>
      <c r="C79" s="11" t="s">
        <v>139</v>
      </c>
      <c r="D79" s="13" t="s">
        <v>140</v>
      </c>
      <c r="E79" s="14">
        <v>67.25</v>
      </c>
      <c r="F79" s="15"/>
      <c r="G79" s="14">
        <f>F79*E79</f>
        <v>0</v>
      </c>
    </row>
    <row r="80" spans="1:7" ht="15" customHeight="1" x14ac:dyDescent="0.25">
      <c r="A80" s="11">
        <v>35</v>
      </c>
      <c r="B80" s="12" t="s">
        <v>141</v>
      </c>
      <c r="C80" s="11" t="s">
        <v>142</v>
      </c>
      <c r="D80" s="13" t="s">
        <v>140</v>
      </c>
      <c r="E80" s="14">
        <v>45.3</v>
      </c>
      <c r="F80" s="15"/>
      <c r="G80" s="14">
        <f>F80*E80</f>
        <v>0</v>
      </c>
    </row>
    <row r="81" spans="1:7" ht="15" customHeight="1" x14ac:dyDescent="0.25">
      <c r="A81" s="11">
        <v>36</v>
      </c>
      <c r="B81" s="12" t="s">
        <v>143</v>
      </c>
      <c r="C81" s="11" t="s">
        <v>144</v>
      </c>
      <c r="D81" s="13" t="s">
        <v>140</v>
      </c>
      <c r="E81" s="14">
        <v>25.3</v>
      </c>
      <c r="F81" s="15"/>
      <c r="G81" s="14">
        <f>F81*E81</f>
        <v>0</v>
      </c>
    </row>
    <row r="82" spans="1:7" ht="15" customHeight="1" x14ac:dyDescent="0.25">
      <c r="A82" s="11">
        <v>37</v>
      </c>
      <c r="B82" s="12" t="s">
        <v>145</v>
      </c>
      <c r="C82" s="11" t="s">
        <v>146</v>
      </c>
      <c r="D82" s="13" t="s">
        <v>140</v>
      </c>
      <c r="E82" s="14">
        <v>289.48</v>
      </c>
      <c r="F82" s="15"/>
      <c r="G82" s="14">
        <f>F82*E82</f>
        <v>0</v>
      </c>
    </row>
    <row r="83" spans="1:7" ht="15" customHeight="1" x14ac:dyDescent="0.25">
      <c r="A83" s="11">
        <v>38</v>
      </c>
      <c r="B83" s="12" t="s">
        <v>147</v>
      </c>
      <c r="C83" s="11" t="s">
        <v>148</v>
      </c>
      <c r="D83" s="13" t="s">
        <v>140</v>
      </c>
      <c r="E83" s="14">
        <v>12.1</v>
      </c>
      <c r="F83" s="15"/>
      <c r="G83" s="14">
        <f>F83*E83</f>
        <v>0</v>
      </c>
    </row>
    <row r="84" spans="1:7" s="1" customFormat="1" x14ac:dyDescent="0.25">
      <c r="C84" s="21" t="s">
        <v>149</v>
      </c>
      <c r="D84" s="21"/>
      <c r="E84" s="21"/>
      <c r="F84" s="21"/>
      <c r="G84" s="10">
        <f>SUM(G79:G83)</f>
        <v>0</v>
      </c>
    </row>
    <row r="85" spans="1:7" s="1" customFormat="1" x14ac:dyDescent="0.25">
      <c r="C85" s="21" t="s">
        <v>150</v>
      </c>
      <c r="D85" s="21"/>
      <c r="E85" s="21"/>
      <c r="F85" s="21"/>
      <c r="G85" s="10">
        <f>G60+G63+G77+G84</f>
        <v>0</v>
      </c>
    </row>
    <row r="86" spans="1:7" s="2" customFormat="1" ht="15" customHeight="1" x14ac:dyDescent="0.25">
      <c r="B86" s="8" t="s">
        <v>151</v>
      </c>
      <c r="C86" s="8" t="s">
        <v>152</v>
      </c>
      <c r="D86" s="7"/>
      <c r="E86" s="7"/>
      <c r="F86" s="7"/>
      <c r="G86" s="7"/>
    </row>
    <row r="87" spans="1:7" s="2" customFormat="1" ht="15" customHeight="1" x14ac:dyDescent="0.25">
      <c r="B87" s="8" t="s">
        <v>153</v>
      </c>
      <c r="C87" s="8" t="s">
        <v>154</v>
      </c>
      <c r="D87" s="7"/>
      <c r="E87" s="7"/>
      <c r="F87" s="7"/>
      <c r="G87" s="7"/>
    </row>
    <row r="88" spans="1:7" ht="15" customHeight="1" x14ac:dyDescent="0.25">
      <c r="A88" s="11">
        <v>39</v>
      </c>
      <c r="B88" s="12" t="s">
        <v>155</v>
      </c>
      <c r="C88" s="11" t="s">
        <v>156</v>
      </c>
      <c r="D88" s="13" t="s">
        <v>100</v>
      </c>
      <c r="E88" s="14">
        <v>1731.5</v>
      </c>
      <c r="F88" s="15"/>
      <c r="G88" s="14">
        <f>F88*E88</f>
        <v>0</v>
      </c>
    </row>
    <row r="89" spans="1:7" ht="15" customHeight="1" x14ac:dyDescent="0.25">
      <c r="A89" s="11">
        <v>40</v>
      </c>
      <c r="B89" s="12" t="s">
        <v>157</v>
      </c>
      <c r="C89" s="11" t="s">
        <v>158</v>
      </c>
      <c r="D89" s="13" t="s">
        <v>100</v>
      </c>
      <c r="E89" s="14">
        <v>740</v>
      </c>
      <c r="F89" s="15"/>
      <c r="G89" s="14">
        <f>F89*E89</f>
        <v>0</v>
      </c>
    </row>
    <row r="90" spans="1:7" ht="15" customHeight="1" x14ac:dyDescent="0.25">
      <c r="A90" s="11">
        <v>41</v>
      </c>
      <c r="B90" s="12" t="s">
        <v>159</v>
      </c>
      <c r="C90" s="11" t="s">
        <v>160</v>
      </c>
      <c r="D90" s="13" t="s">
        <v>100</v>
      </c>
      <c r="E90" s="14">
        <v>150</v>
      </c>
      <c r="F90" s="15"/>
      <c r="G90" s="14">
        <f>F90*E90</f>
        <v>0</v>
      </c>
    </row>
    <row r="91" spans="1:7" s="1" customFormat="1" x14ac:dyDescent="0.25">
      <c r="C91" s="21" t="s">
        <v>161</v>
      </c>
      <c r="D91" s="21"/>
      <c r="E91" s="21"/>
      <c r="F91" s="21"/>
      <c r="G91" s="10">
        <f>SUM(G88:G90)</f>
        <v>0</v>
      </c>
    </row>
    <row r="92" spans="1:7" s="2" customFormat="1" ht="15" customHeight="1" x14ac:dyDescent="0.25">
      <c r="B92" s="8" t="s">
        <v>162</v>
      </c>
      <c r="C92" s="8" t="s">
        <v>163</v>
      </c>
      <c r="D92" s="7"/>
      <c r="E92" s="7"/>
      <c r="F92" s="7"/>
      <c r="G92" s="7"/>
    </row>
    <row r="93" spans="1:7" ht="15" customHeight="1" x14ac:dyDescent="0.25">
      <c r="A93" s="11">
        <v>42</v>
      </c>
      <c r="B93" s="12" t="s">
        <v>164</v>
      </c>
      <c r="C93" s="11" t="s">
        <v>165</v>
      </c>
      <c r="D93" s="13" t="s">
        <v>100</v>
      </c>
      <c r="E93" s="14">
        <v>375</v>
      </c>
      <c r="F93" s="15"/>
      <c r="G93" s="14">
        <f>F93*E93</f>
        <v>0</v>
      </c>
    </row>
    <row r="94" spans="1:7" ht="15" customHeight="1" x14ac:dyDescent="0.25">
      <c r="A94" s="11">
        <v>43</v>
      </c>
      <c r="B94" s="12" t="s">
        <v>166</v>
      </c>
      <c r="C94" s="11" t="s">
        <v>167</v>
      </c>
      <c r="D94" s="13" t="s">
        <v>100</v>
      </c>
      <c r="E94" s="14">
        <v>594</v>
      </c>
      <c r="F94" s="15"/>
      <c r="G94" s="14">
        <f>F94*E94</f>
        <v>0</v>
      </c>
    </row>
    <row r="95" spans="1:7" ht="15" customHeight="1" x14ac:dyDescent="0.25">
      <c r="A95" s="11">
        <v>44</v>
      </c>
      <c r="B95" s="12" t="s">
        <v>168</v>
      </c>
      <c r="C95" s="11" t="s">
        <v>169</v>
      </c>
      <c r="D95" s="13" t="s">
        <v>100</v>
      </c>
      <c r="E95" s="14">
        <v>150</v>
      </c>
      <c r="F95" s="15"/>
      <c r="G95" s="14">
        <f>F95*E95</f>
        <v>0</v>
      </c>
    </row>
    <row r="96" spans="1:7" ht="15" customHeight="1" x14ac:dyDescent="0.25">
      <c r="A96" s="11">
        <v>45</v>
      </c>
      <c r="B96" s="12" t="s">
        <v>170</v>
      </c>
      <c r="C96" s="11" t="s">
        <v>169</v>
      </c>
      <c r="D96" s="13" t="s">
        <v>100</v>
      </c>
      <c r="E96" s="14">
        <v>110</v>
      </c>
      <c r="F96" s="15"/>
      <c r="G96" s="14">
        <f>F96*E96</f>
        <v>0</v>
      </c>
    </row>
    <row r="97" spans="1:7" s="1" customFormat="1" x14ac:dyDescent="0.25">
      <c r="C97" s="21" t="s">
        <v>171</v>
      </c>
      <c r="D97" s="21"/>
      <c r="E97" s="21"/>
      <c r="F97" s="21"/>
      <c r="G97" s="10">
        <f>SUM(G93:G96)</f>
        <v>0</v>
      </c>
    </row>
    <row r="98" spans="1:7" s="2" customFormat="1" ht="15" customHeight="1" x14ac:dyDescent="0.25">
      <c r="B98" s="8" t="s">
        <v>172</v>
      </c>
      <c r="C98" s="8" t="s">
        <v>173</v>
      </c>
      <c r="D98" s="7"/>
      <c r="E98" s="7"/>
      <c r="F98" s="7"/>
      <c r="G98" s="7"/>
    </row>
    <row r="99" spans="1:7" ht="15" customHeight="1" x14ac:dyDescent="0.25">
      <c r="A99" s="11">
        <v>46</v>
      </c>
      <c r="B99" s="12" t="s">
        <v>174</v>
      </c>
      <c r="C99" s="11" t="s">
        <v>175</v>
      </c>
      <c r="D99" s="13" t="s">
        <v>100</v>
      </c>
      <c r="E99" s="14">
        <v>481.5</v>
      </c>
      <c r="F99" s="15"/>
      <c r="G99" s="14">
        <f>F99*E99</f>
        <v>0</v>
      </c>
    </row>
    <row r="100" spans="1:7" ht="15" customHeight="1" x14ac:dyDescent="0.25">
      <c r="A100" s="11">
        <v>47</v>
      </c>
      <c r="B100" s="12" t="s">
        <v>176</v>
      </c>
      <c r="C100" s="11" t="s">
        <v>177</v>
      </c>
      <c r="D100" s="13" t="s">
        <v>100</v>
      </c>
      <c r="E100" s="14">
        <v>150</v>
      </c>
      <c r="F100" s="15"/>
      <c r="G100" s="14">
        <f>F100*E100</f>
        <v>0</v>
      </c>
    </row>
    <row r="101" spans="1:7" ht="15" customHeight="1" x14ac:dyDescent="0.25">
      <c r="A101" s="11">
        <v>48</v>
      </c>
      <c r="B101" s="12" t="s">
        <v>178</v>
      </c>
      <c r="C101" s="11" t="s">
        <v>179</v>
      </c>
      <c r="D101" s="13" t="s">
        <v>100</v>
      </c>
      <c r="E101" s="14">
        <v>150</v>
      </c>
      <c r="F101" s="15"/>
      <c r="G101" s="14">
        <f>F101*E101</f>
        <v>0</v>
      </c>
    </row>
    <row r="102" spans="1:7" ht="15" customHeight="1" x14ac:dyDescent="0.25">
      <c r="A102" s="11">
        <v>49</v>
      </c>
      <c r="B102" s="12" t="s">
        <v>180</v>
      </c>
      <c r="C102" s="11" t="s">
        <v>181</v>
      </c>
      <c r="D102" s="13" t="s">
        <v>58</v>
      </c>
      <c r="E102" s="14">
        <v>545</v>
      </c>
      <c r="F102" s="15"/>
      <c r="G102" s="14">
        <f>F102*E102</f>
        <v>0</v>
      </c>
    </row>
    <row r="103" spans="1:7" s="1" customFormat="1" x14ac:dyDescent="0.25">
      <c r="C103" s="21" t="s">
        <v>182</v>
      </c>
      <c r="D103" s="21"/>
      <c r="E103" s="21"/>
      <c r="F103" s="21"/>
      <c r="G103" s="10">
        <f>SUM(G99:G102)</f>
        <v>0</v>
      </c>
    </row>
    <row r="104" spans="1:7" s="1" customFormat="1" x14ac:dyDescent="0.25">
      <c r="C104" s="21" t="s">
        <v>183</v>
      </c>
      <c r="D104" s="21"/>
      <c r="E104" s="21"/>
      <c r="F104" s="21"/>
      <c r="G104" s="10">
        <f>G91+G97+G103</f>
        <v>0</v>
      </c>
    </row>
    <row r="105" spans="1:7" s="2" customFormat="1" ht="15" customHeight="1" x14ac:dyDescent="0.25">
      <c r="B105" s="8" t="s">
        <v>184</v>
      </c>
      <c r="C105" s="8" t="s">
        <v>185</v>
      </c>
      <c r="D105" s="7"/>
      <c r="E105" s="7"/>
      <c r="F105" s="7"/>
      <c r="G105" s="7"/>
    </row>
    <row r="106" spans="1:7" s="2" customFormat="1" ht="15" customHeight="1" x14ac:dyDescent="0.25">
      <c r="B106" s="8" t="s">
        <v>186</v>
      </c>
      <c r="C106" s="8" t="s">
        <v>187</v>
      </c>
      <c r="D106" s="7"/>
      <c r="E106" s="7"/>
      <c r="F106" s="7"/>
      <c r="G106" s="7"/>
    </row>
    <row r="107" spans="1:7" ht="15" customHeight="1" x14ac:dyDescent="0.25">
      <c r="A107" s="11">
        <v>50</v>
      </c>
      <c r="B107" s="12" t="s">
        <v>188</v>
      </c>
      <c r="C107" s="11" t="s">
        <v>189</v>
      </c>
      <c r="D107" s="13" t="s">
        <v>58</v>
      </c>
      <c r="E107" s="14">
        <v>118</v>
      </c>
      <c r="F107" s="15"/>
      <c r="G107" s="14">
        <f>F107*E107</f>
        <v>0</v>
      </c>
    </row>
    <row r="108" spans="1:7" ht="15" customHeight="1" x14ac:dyDescent="0.25">
      <c r="A108" s="11">
        <v>51</v>
      </c>
      <c r="B108" s="12" t="s">
        <v>190</v>
      </c>
      <c r="C108" s="11" t="s">
        <v>191</v>
      </c>
      <c r="D108" s="13" t="s">
        <v>58</v>
      </c>
      <c r="E108" s="14">
        <v>73</v>
      </c>
      <c r="F108" s="15"/>
      <c r="G108" s="14">
        <f>F108*E108</f>
        <v>0</v>
      </c>
    </row>
    <row r="109" spans="1:7" s="1" customFormat="1" x14ac:dyDescent="0.25">
      <c r="C109" s="21" t="s">
        <v>192</v>
      </c>
      <c r="D109" s="21"/>
      <c r="E109" s="21"/>
      <c r="F109" s="21"/>
      <c r="G109" s="10">
        <f>SUM(G107:G108)</f>
        <v>0</v>
      </c>
    </row>
    <row r="110" spans="1:7" s="2" customFormat="1" ht="15" customHeight="1" x14ac:dyDescent="0.25">
      <c r="B110" s="8" t="s">
        <v>193</v>
      </c>
      <c r="C110" s="8" t="s">
        <v>194</v>
      </c>
      <c r="D110" s="7"/>
      <c r="E110" s="7"/>
      <c r="F110" s="7"/>
      <c r="G110" s="7"/>
    </row>
    <row r="111" spans="1:7" ht="15" customHeight="1" x14ac:dyDescent="0.25">
      <c r="A111" s="11">
        <v>52</v>
      </c>
      <c r="B111" s="12" t="s">
        <v>195</v>
      </c>
      <c r="C111" s="11" t="s">
        <v>196</v>
      </c>
      <c r="D111" s="13" t="s">
        <v>58</v>
      </c>
      <c r="E111" s="14">
        <v>925.2</v>
      </c>
      <c r="F111" s="15"/>
      <c r="G111" s="14">
        <f>F111*E111</f>
        <v>0</v>
      </c>
    </row>
    <row r="112" spans="1:7" s="1" customFormat="1" x14ac:dyDescent="0.25">
      <c r="C112" s="21" t="s">
        <v>197</v>
      </c>
      <c r="D112" s="21"/>
      <c r="E112" s="21"/>
      <c r="F112" s="21"/>
      <c r="G112" s="10">
        <f>SUM(G111:G111)</f>
        <v>0</v>
      </c>
    </row>
    <row r="113" spans="1:7" s="2" customFormat="1" ht="15" customHeight="1" x14ac:dyDescent="0.25">
      <c r="B113" s="8" t="s">
        <v>198</v>
      </c>
      <c r="C113" s="8" t="s">
        <v>199</v>
      </c>
      <c r="D113" s="7"/>
      <c r="E113" s="7"/>
      <c r="F113" s="7"/>
      <c r="G113" s="7"/>
    </row>
    <row r="114" spans="1:7" ht="15" customHeight="1" x14ac:dyDescent="0.25">
      <c r="A114" s="11">
        <v>53</v>
      </c>
      <c r="B114" s="12" t="s">
        <v>200</v>
      </c>
      <c r="C114" s="11" t="s">
        <v>201</v>
      </c>
      <c r="D114" s="13" t="s">
        <v>58</v>
      </c>
      <c r="E114" s="14">
        <v>140.25</v>
      </c>
      <c r="F114" s="15"/>
      <c r="G114" s="14">
        <f>F114*E114</f>
        <v>0</v>
      </c>
    </row>
    <row r="115" spans="1:7" s="1" customFormat="1" x14ac:dyDescent="0.25">
      <c r="C115" s="21" t="s">
        <v>202</v>
      </c>
      <c r="D115" s="21"/>
      <c r="E115" s="21"/>
      <c r="F115" s="21"/>
      <c r="G115" s="10">
        <f>SUM(G114:G114)</f>
        <v>0</v>
      </c>
    </row>
    <row r="116" spans="1:7" s="2" customFormat="1" ht="15" customHeight="1" x14ac:dyDescent="0.25">
      <c r="B116" s="8" t="s">
        <v>203</v>
      </c>
      <c r="C116" s="8" t="s">
        <v>204</v>
      </c>
      <c r="D116" s="7"/>
      <c r="E116" s="7"/>
      <c r="F116" s="7"/>
      <c r="G116" s="7"/>
    </row>
    <row r="117" spans="1:7" ht="15" customHeight="1" x14ac:dyDescent="0.25">
      <c r="A117" s="11">
        <v>54</v>
      </c>
      <c r="B117" s="12" t="s">
        <v>205</v>
      </c>
      <c r="C117" s="11" t="s">
        <v>206</v>
      </c>
      <c r="D117" s="13" t="s">
        <v>100</v>
      </c>
      <c r="E117" s="14">
        <v>91.36</v>
      </c>
      <c r="F117" s="15"/>
      <c r="G117" s="14">
        <f>F117*E117</f>
        <v>0</v>
      </c>
    </row>
    <row r="118" spans="1:7" ht="15" customHeight="1" x14ac:dyDescent="0.25">
      <c r="A118" s="11">
        <v>55</v>
      </c>
      <c r="B118" s="12" t="s">
        <v>207</v>
      </c>
      <c r="C118" s="11" t="s">
        <v>208</v>
      </c>
      <c r="D118" s="13" t="s">
        <v>100</v>
      </c>
      <c r="E118" s="14">
        <v>44.3</v>
      </c>
      <c r="F118" s="15"/>
      <c r="G118" s="14">
        <f>F118*E118</f>
        <v>0</v>
      </c>
    </row>
    <row r="119" spans="1:7" ht="15" customHeight="1" x14ac:dyDescent="0.25">
      <c r="A119" s="11">
        <v>56</v>
      </c>
      <c r="B119" s="12" t="s">
        <v>209</v>
      </c>
      <c r="C119" s="11" t="s">
        <v>210</v>
      </c>
      <c r="D119" s="13" t="s">
        <v>100</v>
      </c>
      <c r="E119" s="14">
        <v>37.11</v>
      </c>
      <c r="F119" s="15"/>
      <c r="G119" s="14">
        <f>F119*E119</f>
        <v>0</v>
      </c>
    </row>
    <row r="120" spans="1:7" ht="15" customHeight="1" x14ac:dyDescent="0.25">
      <c r="A120" s="11">
        <v>57</v>
      </c>
      <c r="B120" s="12" t="s">
        <v>211</v>
      </c>
      <c r="C120" s="11" t="s">
        <v>212</v>
      </c>
      <c r="D120" s="13" t="s">
        <v>100</v>
      </c>
      <c r="E120" s="14">
        <v>196.13</v>
      </c>
      <c r="F120" s="15"/>
      <c r="G120" s="14">
        <f>F120*E120</f>
        <v>0</v>
      </c>
    </row>
    <row r="121" spans="1:7" s="1" customFormat="1" x14ac:dyDescent="0.25">
      <c r="C121" s="21" t="s">
        <v>213</v>
      </c>
      <c r="D121" s="21"/>
      <c r="E121" s="21"/>
      <c r="F121" s="21"/>
      <c r="G121" s="10">
        <f>SUM(G117:G120)</f>
        <v>0</v>
      </c>
    </row>
    <row r="122" spans="1:7" s="2" customFormat="1" ht="15" customHeight="1" x14ac:dyDescent="0.25">
      <c r="B122" s="8" t="s">
        <v>214</v>
      </c>
      <c r="C122" s="8" t="s">
        <v>215</v>
      </c>
      <c r="D122" s="7"/>
      <c r="E122" s="7"/>
      <c r="F122" s="7"/>
      <c r="G122" s="7"/>
    </row>
    <row r="123" spans="1:7" ht="15" customHeight="1" x14ac:dyDescent="0.25">
      <c r="A123" s="11">
        <v>58</v>
      </c>
      <c r="B123" s="12" t="s">
        <v>216</v>
      </c>
      <c r="C123" s="11" t="s">
        <v>217</v>
      </c>
      <c r="D123" s="13" t="s">
        <v>100</v>
      </c>
      <c r="E123" s="14">
        <v>190</v>
      </c>
      <c r="F123" s="15"/>
      <c r="G123" s="14">
        <f>F123*E123</f>
        <v>0</v>
      </c>
    </row>
    <row r="124" spans="1:7" ht="15" customHeight="1" x14ac:dyDescent="0.25">
      <c r="A124" s="11">
        <v>59</v>
      </c>
      <c r="B124" s="12" t="s">
        <v>218</v>
      </c>
      <c r="C124" s="11" t="s">
        <v>219</v>
      </c>
      <c r="D124" s="13" t="s">
        <v>100</v>
      </c>
      <c r="E124" s="14">
        <v>37</v>
      </c>
      <c r="F124" s="15"/>
      <c r="G124" s="14">
        <f>F124*E124</f>
        <v>0</v>
      </c>
    </row>
    <row r="125" spans="1:7" ht="15" customHeight="1" x14ac:dyDescent="0.25">
      <c r="A125" s="11">
        <v>60</v>
      </c>
      <c r="B125" s="12" t="s">
        <v>220</v>
      </c>
      <c r="C125" s="11" t="s">
        <v>221</v>
      </c>
      <c r="D125" s="13" t="s">
        <v>100</v>
      </c>
      <c r="E125" s="14">
        <v>50</v>
      </c>
      <c r="F125" s="15"/>
      <c r="G125" s="14">
        <f>F125*E125</f>
        <v>0</v>
      </c>
    </row>
    <row r="126" spans="1:7" s="1" customFormat="1" x14ac:dyDescent="0.25">
      <c r="C126" s="21" t="s">
        <v>222</v>
      </c>
      <c r="D126" s="21"/>
      <c r="E126" s="21"/>
      <c r="F126" s="21"/>
      <c r="G126" s="10">
        <f>SUM(G123:G125)</f>
        <v>0</v>
      </c>
    </row>
    <row r="127" spans="1:7" s="1" customFormat="1" x14ac:dyDescent="0.25">
      <c r="C127" s="21" t="s">
        <v>223</v>
      </c>
      <c r="D127" s="21"/>
      <c r="E127" s="21"/>
      <c r="F127" s="21"/>
      <c r="G127" s="10">
        <f>G109+G112+G115+G121+G126</f>
        <v>0</v>
      </c>
    </row>
    <row r="128" spans="1:7" s="2" customFormat="1" ht="15" customHeight="1" x14ac:dyDescent="0.25">
      <c r="B128" s="8" t="s">
        <v>224</v>
      </c>
      <c r="C128" s="8" t="s">
        <v>225</v>
      </c>
      <c r="D128" s="7"/>
      <c r="E128" s="7"/>
      <c r="F128" s="7"/>
      <c r="G128" s="7"/>
    </row>
    <row r="129" spans="1:7" s="2" customFormat="1" ht="15" customHeight="1" x14ac:dyDescent="0.25">
      <c r="B129" s="8" t="s">
        <v>226</v>
      </c>
      <c r="C129" s="8" t="s">
        <v>227</v>
      </c>
      <c r="D129" s="7"/>
      <c r="E129" s="7"/>
      <c r="F129" s="7"/>
      <c r="G129" s="7"/>
    </row>
    <row r="130" spans="1:7" ht="15" customHeight="1" x14ac:dyDescent="0.25">
      <c r="A130" s="11">
        <v>61</v>
      </c>
      <c r="B130" s="12" t="s">
        <v>228</v>
      </c>
      <c r="C130" s="11" t="s">
        <v>229</v>
      </c>
      <c r="D130" s="13" t="s">
        <v>230</v>
      </c>
      <c r="E130" s="14">
        <v>28000</v>
      </c>
      <c r="F130" s="15"/>
      <c r="G130" s="14">
        <f>F130*E130</f>
        <v>0</v>
      </c>
    </row>
    <row r="131" spans="1:7" s="1" customFormat="1" x14ac:dyDescent="0.25">
      <c r="C131" s="21" t="s">
        <v>231</v>
      </c>
      <c r="D131" s="21"/>
      <c r="E131" s="21"/>
      <c r="F131" s="21"/>
      <c r="G131" s="10">
        <f>SUM(G130:G130)</f>
        <v>0</v>
      </c>
    </row>
    <row r="132" spans="1:7" s="2" customFormat="1" ht="15" customHeight="1" x14ac:dyDescent="0.25">
      <c r="B132" s="8" t="s">
        <v>232</v>
      </c>
      <c r="C132" s="8" t="s">
        <v>233</v>
      </c>
      <c r="D132" s="7"/>
      <c r="E132" s="7"/>
      <c r="F132" s="7"/>
      <c r="G132" s="7"/>
    </row>
    <row r="133" spans="1:7" ht="15" customHeight="1" x14ac:dyDescent="0.25">
      <c r="A133" s="11">
        <v>62</v>
      </c>
      <c r="B133" s="12" t="s">
        <v>234</v>
      </c>
      <c r="C133" s="11" t="s">
        <v>235</v>
      </c>
      <c r="D133" s="13" t="s">
        <v>230</v>
      </c>
      <c r="E133" s="14">
        <v>14000</v>
      </c>
      <c r="F133" s="15"/>
      <c r="G133" s="14">
        <f>F133*E133</f>
        <v>0</v>
      </c>
    </row>
    <row r="134" spans="1:7" s="1" customFormat="1" x14ac:dyDescent="0.25">
      <c r="C134" s="21" t="s">
        <v>236</v>
      </c>
      <c r="D134" s="21"/>
      <c r="E134" s="21"/>
      <c r="F134" s="21"/>
      <c r="G134" s="10">
        <f>SUM(G133:G133)</f>
        <v>0</v>
      </c>
    </row>
    <row r="135" spans="1:7" s="2" customFormat="1" ht="15" customHeight="1" x14ac:dyDescent="0.25">
      <c r="B135" s="8" t="s">
        <v>237</v>
      </c>
      <c r="C135" s="8" t="s">
        <v>238</v>
      </c>
      <c r="D135" s="7"/>
      <c r="E135" s="7"/>
      <c r="F135" s="7"/>
      <c r="G135" s="7"/>
    </row>
    <row r="136" spans="1:7" ht="15" customHeight="1" x14ac:dyDescent="0.25">
      <c r="A136" s="11">
        <v>63</v>
      </c>
      <c r="B136" s="12" t="s">
        <v>239</v>
      </c>
      <c r="C136" s="11" t="s">
        <v>240</v>
      </c>
      <c r="D136" s="13" t="s">
        <v>230</v>
      </c>
      <c r="E136" s="14">
        <v>740</v>
      </c>
      <c r="F136" s="15"/>
      <c r="G136" s="14">
        <f>F136*E136</f>
        <v>0</v>
      </c>
    </row>
    <row r="137" spans="1:7" ht="15" customHeight="1" x14ac:dyDescent="0.25">
      <c r="A137" s="11">
        <v>64</v>
      </c>
      <c r="B137" s="12" t="s">
        <v>241</v>
      </c>
      <c r="C137" s="11" t="s">
        <v>242</v>
      </c>
      <c r="D137" s="13" t="s">
        <v>86</v>
      </c>
      <c r="E137" s="14">
        <v>125</v>
      </c>
      <c r="F137" s="15"/>
      <c r="G137" s="14">
        <f>F137*E137</f>
        <v>0</v>
      </c>
    </row>
    <row r="138" spans="1:7" ht="15" customHeight="1" x14ac:dyDescent="0.25">
      <c r="A138" s="11">
        <v>65</v>
      </c>
      <c r="B138" s="12" t="s">
        <v>243</v>
      </c>
      <c r="C138" s="11" t="s">
        <v>244</v>
      </c>
      <c r="D138" s="13" t="s">
        <v>120</v>
      </c>
      <c r="E138" s="14">
        <v>500</v>
      </c>
      <c r="F138" s="15"/>
      <c r="G138" s="14">
        <f>F138*E138</f>
        <v>0</v>
      </c>
    </row>
    <row r="139" spans="1:7" ht="15" customHeight="1" x14ac:dyDescent="0.25">
      <c r="A139" s="11">
        <v>66</v>
      </c>
      <c r="B139" s="12" t="s">
        <v>245</v>
      </c>
      <c r="C139" s="11" t="s">
        <v>246</v>
      </c>
      <c r="D139" s="13" t="s">
        <v>120</v>
      </c>
      <c r="E139" s="14">
        <v>400</v>
      </c>
      <c r="F139" s="15"/>
      <c r="G139" s="14">
        <f>F139*E139</f>
        <v>0</v>
      </c>
    </row>
    <row r="140" spans="1:7" s="1" customFormat="1" x14ac:dyDescent="0.25">
      <c r="C140" s="21" t="s">
        <v>247</v>
      </c>
      <c r="D140" s="21"/>
      <c r="E140" s="21"/>
      <c r="F140" s="21"/>
      <c r="G140" s="10">
        <f>SUM(G136:G139)</f>
        <v>0</v>
      </c>
    </row>
    <row r="141" spans="1:7" s="1" customFormat="1" x14ac:dyDescent="0.25">
      <c r="C141" s="21" t="s">
        <v>248</v>
      </c>
      <c r="D141" s="21"/>
      <c r="E141" s="21"/>
      <c r="F141" s="21"/>
      <c r="G141" s="10">
        <f>G131+G134+G140</f>
        <v>0</v>
      </c>
    </row>
    <row r="142" spans="1:7" s="2" customFormat="1" ht="15" customHeight="1" x14ac:dyDescent="0.25">
      <c r="B142" s="8" t="s">
        <v>249</v>
      </c>
      <c r="C142" s="8" t="s">
        <v>250</v>
      </c>
      <c r="D142" s="7"/>
      <c r="E142" s="7"/>
      <c r="F142" s="7"/>
      <c r="G142" s="7"/>
    </row>
    <row r="143" spans="1:7" s="2" customFormat="1" ht="15" customHeight="1" x14ac:dyDescent="0.25">
      <c r="B143" s="8" t="s">
        <v>251</v>
      </c>
      <c r="C143" s="8" t="s">
        <v>252</v>
      </c>
      <c r="D143" s="7"/>
      <c r="E143" s="7"/>
      <c r="F143" s="7"/>
      <c r="G143" s="7"/>
    </row>
    <row r="144" spans="1:7" ht="15" customHeight="1" x14ac:dyDescent="0.25">
      <c r="A144" s="11">
        <v>67</v>
      </c>
      <c r="B144" s="12" t="s">
        <v>253</v>
      </c>
      <c r="C144" s="11" t="s">
        <v>254</v>
      </c>
      <c r="D144" s="13" t="s">
        <v>100</v>
      </c>
      <c r="E144" s="14">
        <v>6</v>
      </c>
      <c r="F144" s="15"/>
      <c r="G144" s="14">
        <f>F144*E144</f>
        <v>0</v>
      </c>
    </row>
    <row r="145" spans="1:7" s="1" customFormat="1" x14ac:dyDescent="0.25">
      <c r="C145" s="21" t="s">
        <v>255</v>
      </c>
      <c r="D145" s="21"/>
      <c r="E145" s="21"/>
      <c r="F145" s="21"/>
      <c r="G145" s="10">
        <f>SUM(G144:G144)</f>
        <v>0</v>
      </c>
    </row>
    <row r="146" spans="1:7" s="1" customFormat="1" x14ac:dyDescent="0.25">
      <c r="C146" s="21" t="s">
        <v>256</v>
      </c>
      <c r="D146" s="21"/>
      <c r="E146" s="21"/>
      <c r="F146" s="21"/>
      <c r="G146" s="10">
        <f>G145</f>
        <v>0</v>
      </c>
    </row>
    <row r="147" spans="1:7" s="2" customFormat="1" ht="15" customHeight="1" x14ac:dyDescent="0.25">
      <c r="B147" s="8" t="s">
        <v>257</v>
      </c>
      <c r="C147" s="8" t="s">
        <v>258</v>
      </c>
      <c r="D147" s="7"/>
      <c r="E147" s="7"/>
      <c r="F147" s="7"/>
      <c r="G147" s="7"/>
    </row>
    <row r="148" spans="1:7" s="2" customFormat="1" ht="15" customHeight="1" x14ac:dyDescent="0.25">
      <c r="B148" s="8" t="s">
        <v>259</v>
      </c>
      <c r="C148" s="8" t="s">
        <v>258</v>
      </c>
      <c r="D148" s="7"/>
      <c r="E148" s="7"/>
      <c r="F148" s="7"/>
      <c r="G148" s="7"/>
    </row>
    <row r="149" spans="1:7" ht="15" customHeight="1" x14ac:dyDescent="0.25">
      <c r="A149" s="11">
        <v>68</v>
      </c>
      <c r="B149" s="12" t="s">
        <v>260</v>
      </c>
      <c r="C149" s="11" t="s">
        <v>261</v>
      </c>
      <c r="D149" s="13" t="s">
        <v>58</v>
      </c>
      <c r="E149" s="14">
        <v>568.25</v>
      </c>
      <c r="F149" s="15"/>
      <c r="G149" s="14">
        <f>F149*E149</f>
        <v>0</v>
      </c>
    </row>
    <row r="150" spans="1:7" s="1" customFormat="1" x14ac:dyDescent="0.25">
      <c r="C150" s="21" t="s">
        <v>262</v>
      </c>
      <c r="D150" s="21"/>
      <c r="E150" s="21"/>
      <c r="F150" s="21"/>
      <c r="G150" s="10">
        <f>SUM(G149:G149)</f>
        <v>0</v>
      </c>
    </row>
    <row r="151" spans="1:7" s="1" customFormat="1" x14ac:dyDescent="0.25">
      <c r="C151" s="21" t="s">
        <v>262</v>
      </c>
      <c r="D151" s="21"/>
      <c r="E151" s="21"/>
      <c r="F151" s="21"/>
      <c r="G151" s="10">
        <f>G150</f>
        <v>0</v>
      </c>
    </row>
    <row r="152" spans="1:7" s="2" customFormat="1" ht="15" customHeight="1" x14ac:dyDescent="0.25">
      <c r="B152" s="8" t="s">
        <v>263</v>
      </c>
      <c r="C152" s="8" t="s">
        <v>264</v>
      </c>
      <c r="D152" s="7"/>
      <c r="E152" s="7"/>
      <c r="F152" s="7"/>
      <c r="G152" s="7"/>
    </row>
    <row r="153" spans="1:7" s="2" customFormat="1" ht="15" customHeight="1" x14ac:dyDescent="0.25">
      <c r="B153" s="8" t="s">
        <v>265</v>
      </c>
      <c r="C153" s="8" t="s">
        <v>266</v>
      </c>
      <c r="D153" s="7"/>
      <c r="E153" s="7"/>
      <c r="F153" s="7"/>
      <c r="G153" s="7"/>
    </row>
    <row r="154" spans="1:7" ht="15" customHeight="1" x14ac:dyDescent="0.25">
      <c r="A154" s="11">
        <v>69</v>
      </c>
      <c r="B154" s="12" t="s">
        <v>267</v>
      </c>
      <c r="C154" s="11" t="s">
        <v>268</v>
      </c>
      <c r="D154" s="13" t="s">
        <v>58</v>
      </c>
      <c r="E154" s="14">
        <v>720</v>
      </c>
      <c r="F154" s="15"/>
      <c r="G154" s="14">
        <f>F154*E154</f>
        <v>0</v>
      </c>
    </row>
    <row r="155" spans="1:7" s="1" customFormat="1" x14ac:dyDescent="0.25">
      <c r="C155" s="21" t="s">
        <v>269</v>
      </c>
      <c r="D155" s="21"/>
      <c r="E155" s="21"/>
      <c r="F155" s="21"/>
      <c r="G155" s="10">
        <f>SUM(G154:G154)</f>
        <v>0</v>
      </c>
    </row>
    <row r="156" spans="1:7" s="2" customFormat="1" ht="15" customHeight="1" x14ac:dyDescent="0.25">
      <c r="B156" s="8" t="s">
        <v>270</v>
      </c>
      <c r="C156" s="8" t="s">
        <v>271</v>
      </c>
      <c r="D156" s="7"/>
      <c r="E156" s="7"/>
      <c r="F156" s="7"/>
      <c r="G156" s="7"/>
    </row>
    <row r="157" spans="1:7" ht="15" customHeight="1" x14ac:dyDescent="0.25">
      <c r="A157" s="11">
        <v>70</v>
      </c>
      <c r="B157" s="12" t="s">
        <v>272</v>
      </c>
      <c r="C157" s="11" t="s">
        <v>273</v>
      </c>
      <c r="D157" s="13" t="s">
        <v>58</v>
      </c>
      <c r="E157" s="14">
        <v>840</v>
      </c>
      <c r="F157" s="15"/>
      <c r="G157" s="14">
        <f>F157*E157</f>
        <v>0</v>
      </c>
    </row>
    <row r="158" spans="1:7" ht="15" customHeight="1" x14ac:dyDescent="0.25">
      <c r="A158" s="11">
        <v>71</v>
      </c>
      <c r="B158" s="12" t="s">
        <v>274</v>
      </c>
      <c r="C158" s="11" t="s">
        <v>275</v>
      </c>
      <c r="D158" s="13" t="s">
        <v>111</v>
      </c>
      <c r="E158" s="14">
        <v>840</v>
      </c>
      <c r="F158" s="15"/>
      <c r="G158" s="14">
        <f>F158*E158</f>
        <v>0</v>
      </c>
    </row>
    <row r="159" spans="1:7" ht="15" customHeight="1" x14ac:dyDescent="0.25">
      <c r="A159" s="11">
        <v>72</v>
      </c>
      <c r="B159" s="12" t="s">
        <v>276</v>
      </c>
      <c r="C159" s="11" t="s">
        <v>277</v>
      </c>
      <c r="D159" s="13" t="s">
        <v>58</v>
      </c>
      <c r="E159" s="14">
        <v>106</v>
      </c>
      <c r="F159" s="15"/>
      <c r="G159" s="14">
        <f>F159*E159</f>
        <v>0</v>
      </c>
    </row>
    <row r="160" spans="1:7" s="1" customFormat="1" x14ac:dyDescent="0.25">
      <c r="C160" s="21" t="s">
        <v>278</v>
      </c>
      <c r="D160" s="21"/>
      <c r="E160" s="21"/>
      <c r="F160" s="21"/>
      <c r="G160" s="10">
        <f>SUM(G157:G159)</f>
        <v>0</v>
      </c>
    </row>
    <row r="161" spans="1:7" s="2" customFormat="1" ht="15" customHeight="1" x14ac:dyDescent="0.25">
      <c r="B161" s="8" t="s">
        <v>279</v>
      </c>
      <c r="C161" s="8" t="s">
        <v>280</v>
      </c>
      <c r="D161" s="7"/>
      <c r="E161" s="7"/>
      <c r="F161" s="7"/>
      <c r="G161" s="7"/>
    </row>
    <row r="162" spans="1:7" ht="15" customHeight="1" x14ac:dyDescent="0.25">
      <c r="A162" s="11">
        <v>73</v>
      </c>
      <c r="B162" s="12" t="s">
        <v>281</v>
      </c>
      <c r="C162" s="11" t="s">
        <v>282</v>
      </c>
      <c r="D162" s="13" t="s">
        <v>58</v>
      </c>
      <c r="E162" s="14">
        <v>522</v>
      </c>
      <c r="F162" s="15"/>
      <c r="G162" s="14">
        <f>F162*E162</f>
        <v>0</v>
      </c>
    </row>
    <row r="163" spans="1:7" ht="15" customHeight="1" x14ac:dyDescent="0.25">
      <c r="A163" s="11">
        <v>74</v>
      </c>
      <c r="B163" s="12" t="s">
        <v>283</v>
      </c>
      <c r="C163" s="11" t="s">
        <v>284</v>
      </c>
      <c r="D163" s="13" t="s">
        <v>111</v>
      </c>
      <c r="E163" s="14">
        <v>522</v>
      </c>
      <c r="F163" s="15"/>
      <c r="G163" s="14">
        <f>F163*E163</f>
        <v>0</v>
      </c>
    </row>
    <row r="164" spans="1:7" s="1" customFormat="1" x14ac:dyDescent="0.25">
      <c r="C164" s="21" t="s">
        <v>285</v>
      </c>
      <c r="D164" s="21"/>
      <c r="E164" s="21"/>
      <c r="F164" s="21"/>
      <c r="G164" s="10">
        <f>SUM(G162:G163)</f>
        <v>0</v>
      </c>
    </row>
    <row r="165" spans="1:7" s="2" customFormat="1" ht="15" customHeight="1" x14ac:dyDescent="0.25">
      <c r="B165" s="8" t="s">
        <v>286</v>
      </c>
      <c r="C165" s="8" t="s">
        <v>287</v>
      </c>
      <c r="D165" s="7"/>
      <c r="E165" s="7"/>
      <c r="F165" s="7"/>
      <c r="G165" s="7"/>
    </row>
    <row r="166" spans="1:7" ht="15" customHeight="1" x14ac:dyDescent="0.25">
      <c r="A166" s="11">
        <v>75</v>
      </c>
      <c r="B166" s="12" t="s">
        <v>288</v>
      </c>
      <c r="C166" s="11" t="s">
        <v>289</v>
      </c>
      <c r="D166" s="13" t="s">
        <v>58</v>
      </c>
      <c r="E166" s="14">
        <v>350</v>
      </c>
      <c r="F166" s="15"/>
      <c r="G166" s="14">
        <f>F166*E166</f>
        <v>0</v>
      </c>
    </row>
    <row r="167" spans="1:7" ht="15" customHeight="1" x14ac:dyDescent="0.25">
      <c r="A167" s="11">
        <v>76</v>
      </c>
      <c r="B167" s="12" t="s">
        <v>290</v>
      </c>
      <c r="C167" s="11" t="s">
        <v>291</v>
      </c>
      <c r="D167" s="13" t="s">
        <v>58</v>
      </c>
      <c r="E167" s="14">
        <v>220</v>
      </c>
      <c r="F167" s="15"/>
      <c r="G167" s="14">
        <f>F167*E167</f>
        <v>0</v>
      </c>
    </row>
    <row r="168" spans="1:7" ht="15" customHeight="1" x14ac:dyDescent="0.25">
      <c r="A168" s="11">
        <v>77</v>
      </c>
      <c r="B168" s="12" t="s">
        <v>292</v>
      </c>
      <c r="C168" s="11" t="s">
        <v>293</v>
      </c>
      <c r="D168" s="13" t="s">
        <v>111</v>
      </c>
      <c r="E168" s="14">
        <v>700</v>
      </c>
      <c r="F168" s="15"/>
      <c r="G168" s="14">
        <f>F168*E168</f>
        <v>0</v>
      </c>
    </row>
    <row r="169" spans="1:7" ht="15" customHeight="1" x14ac:dyDescent="0.25">
      <c r="A169" s="11">
        <v>78</v>
      </c>
      <c r="B169" s="12" t="s">
        <v>294</v>
      </c>
      <c r="C169" s="11" t="s">
        <v>295</v>
      </c>
      <c r="D169" s="13" t="s">
        <v>111</v>
      </c>
      <c r="E169" s="14">
        <v>440</v>
      </c>
      <c r="F169" s="15"/>
      <c r="G169" s="14">
        <f>F169*E169</f>
        <v>0</v>
      </c>
    </row>
    <row r="170" spans="1:7" s="1" customFormat="1" x14ac:dyDescent="0.25">
      <c r="C170" s="21" t="s">
        <v>296</v>
      </c>
      <c r="D170" s="21"/>
      <c r="E170" s="21"/>
      <c r="F170" s="21"/>
      <c r="G170" s="10">
        <f>SUM(G166:G169)</f>
        <v>0</v>
      </c>
    </row>
    <row r="171" spans="1:7" s="1" customFormat="1" x14ac:dyDescent="0.25">
      <c r="C171" s="21" t="s">
        <v>297</v>
      </c>
      <c r="D171" s="21"/>
      <c r="E171" s="21"/>
      <c r="F171" s="21"/>
      <c r="G171" s="10">
        <f>G155+G160+G164+G170</f>
        <v>0</v>
      </c>
    </row>
    <row r="172" spans="1:7" s="2" customFormat="1" ht="15" customHeight="1" x14ac:dyDescent="0.25">
      <c r="B172" s="8" t="s">
        <v>298</v>
      </c>
      <c r="C172" s="8" t="s">
        <v>299</v>
      </c>
      <c r="D172" s="7"/>
      <c r="E172" s="7"/>
      <c r="F172" s="7"/>
      <c r="G172" s="7"/>
    </row>
    <row r="173" spans="1:7" s="2" customFormat="1" ht="15" customHeight="1" x14ac:dyDescent="0.25">
      <c r="B173" s="8" t="s">
        <v>300</v>
      </c>
      <c r="C173" s="8" t="s">
        <v>301</v>
      </c>
      <c r="D173" s="7"/>
      <c r="E173" s="7"/>
      <c r="F173" s="7"/>
      <c r="G173" s="7"/>
    </row>
    <row r="174" spans="1:7" ht="15" customHeight="1" x14ac:dyDescent="0.25">
      <c r="A174" s="11">
        <v>79</v>
      </c>
      <c r="B174" s="12" t="s">
        <v>302</v>
      </c>
      <c r="C174" s="11" t="s">
        <v>303</v>
      </c>
      <c r="D174" s="13" t="s">
        <v>58</v>
      </c>
      <c r="E174" s="14">
        <v>31.8</v>
      </c>
      <c r="F174" s="15"/>
      <c r="G174" s="14">
        <f>F174*E174</f>
        <v>0</v>
      </c>
    </row>
    <row r="175" spans="1:7" s="1" customFormat="1" x14ac:dyDescent="0.25">
      <c r="C175" s="21" t="s">
        <v>304</v>
      </c>
      <c r="D175" s="21"/>
      <c r="E175" s="21"/>
      <c r="F175" s="21"/>
      <c r="G175" s="10">
        <f>SUM(G174:G174)</f>
        <v>0</v>
      </c>
    </row>
    <row r="176" spans="1:7" s="2" customFormat="1" ht="15" customHeight="1" x14ac:dyDescent="0.25">
      <c r="B176" s="8" t="s">
        <v>305</v>
      </c>
      <c r="C176" s="8" t="s">
        <v>306</v>
      </c>
      <c r="D176" s="7"/>
      <c r="E176" s="7"/>
      <c r="F176" s="7"/>
      <c r="G176" s="7"/>
    </row>
    <row r="177" spans="1:7" ht="15" customHeight="1" x14ac:dyDescent="0.25">
      <c r="A177" s="11">
        <v>80</v>
      </c>
      <c r="B177" s="12" t="s">
        <v>307</v>
      </c>
      <c r="C177" s="11" t="s">
        <v>308</v>
      </c>
      <c r="D177" s="13" t="s">
        <v>58</v>
      </c>
      <c r="E177" s="14">
        <v>47</v>
      </c>
      <c r="F177" s="15"/>
      <c r="G177" s="14">
        <f>F177*E177</f>
        <v>0</v>
      </c>
    </row>
    <row r="178" spans="1:7" s="1" customFormat="1" x14ac:dyDescent="0.25">
      <c r="C178" s="21" t="s">
        <v>309</v>
      </c>
      <c r="D178" s="21"/>
      <c r="E178" s="21"/>
      <c r="F178" s="21"/>
      <c r="G178" s="10">
        <f>SUM(G177:G177)</f>
        <v>0</v>
      </c>
    </row>
    <row r="179" spans="1:7" s="2" customFormat="1" ht="15" customHeight="1" x14ac:dyDescent="0.25">
      <c r="B179" s="8" t="s">
        <v>310</v>
      </c>
      <c r="C179" s="8" t="s">
        <v>311</v>
      </c>
      <c r="D179" s="7"/>
      <c r="E179" s="7"/>
      <c r="F179" s="7"/>
      <c r="G179" s="7"/>
    </row>
    <row r="180" spans="1:7" ht="15" customHeight="1" x14ac:dyDescent="0.25">
      <c r="A180" s="11">
        <v>81</v>
      </c>
      <c r="B180" s="12" t="s">
        <v>312</v>
      </c>
      <c r="C180" s="11" t="s">
        <v>313</v>
      </c>
      <c r="D180" s="13" t="s">
        <v>58</v>
      </c>
      <c r="E180" s="14">
        <v>1126</v>
      </c>
      <c r="F180" s="15"/>
      <c r="G180" s="14">
        <f>F180*E180</f>
        <v>0</v>
      </c>
    </row>
    <row r="181" spans="1:7" s="1" customFormat="1" x14ac:dyDescent="0.25">
      <c r="C181" s="21" t="s">
        <v>314</v>
      </c>
      <c r="D181" s="21"/>
      <c r="E181" s="21"/>
      <c r="F181" s="21"/>
      <c r="G181" s="10">
        <f>SUM(G180:G180)</f>
        <v>0</v>
      </c>
    </row>
    <row r="182" spans="1:7" s="2" customFormat="1" ht="15" customHeight="1" x14ac:dyDescent="0.25">
      <c r="B182" s="8" t="s">
        <v>315</v>
      </c>
      <c r="C182" s="8" t="s">
        <v>316</v>
      </c>
      <c r="D182" s="7"/>
      <c r="E182" s="7"/>
      <c r="F182" s="7"/>
      <c r="G182" s="7"/>
    </row>
    <row r="183" spans="1:7" ht="15" customHeight="1" x14ac:dyDescent="0.25">
      <c r="A183" s="11">
        <v>82</v>
      </c>
      <c r="B183" s="12" t="s">
        <v>317</v>
      </c>
      <c r="C183" s="11" t="s">
        <v>318</v>
      </c>
      <c r="D183" s="13" t="s">
        <v>86</v>
      </c>
      <c r="E183" s="14">
        <v>234.5</v>
      </c>
      <c r="F183" s="15"/>
      <c r="G183" s="14">
        <f>F183*E183</f>
        <v>0</v>
      </c>
    </row>
    <row r="184" spans="1:7" s="1" customFormat="1" x14ac:dyDescent="0.25">
      <c r="C184" s="21" t="s">
        <v>319</v>
      </c>
      <c r="D184" s="21"/>
      <c r="E184" s="21"/>
      <c r="F184" s="21"/>
      <c r="G184" s="10">
        <f>SUM(G183:G183)</f>
        <v>0</v>
      </c>
    </row>
    <row r="185" spans="1:7" s="1" customFormat="1" x14ac:dyDescent="0.25">
      <c r="C185" s="21" t="s">
        <v>320</v>
      </c>
      <c r="D185" s="21"/>
      <c r="E185" s="21"/>
      <c r="F185" s="21"/>
      <c r="G185" s="10">
        <f>G175+G178+G181+G184</f>
        <v>0</v>
      </c>
    </row>
    <row r="186" spans="1:7" s="2" customFormat="1" ht="15" customHeight="1" x14ac:dyDescent="0.25">
      <c r="B186" s="8" t="s">
        <v>321</v>
      </c>
      <c r="C186" s="8" t="s">
        <v>322</v>
      </c>
      <c r="D186" s="7"/>
      <c r="E186" s="7"/>
      <c r="F186" s="7"/>
      <c r="G186" s="7"/>
    </row>
    <row r="187" spans="1:7" s="2" customFormat="1" ht="15" customHeight="1" x14ac:dyDescent="0.25">
      <c r="B187" s="8" t="s">
        <v>323</v>
      </c>
      <c r="C187" s="8" t="s">
        <v>324</v>
      </c>
      <c r="D187" s="7"/>
      <c r="E187" s="7"/>
      <c r="F187" s="7"/>
      <c r="G187" s="7"/>
    </row>
    <row r="188" spans="1:7" ht="15" customHeight="1" x14ac:dyDescent="0.25">
      <c r="A188" s="11">
        <v>83</v>
      </c>
      <c r="B188" s="12" t="s">
        <v>325</v>
      </c>
      <c r="C188" s="11" t="s">
        <v>326</v>
      </c>
      <c r="D188" s="13" t="s">
        <v>58</v>
      </c>
      <c r="E188" s="14">
        <v>50</v>
      </c>
      <c r="F188" s="15"/>
      <c r="G188" s="14">
        <f>F188*E188</f>
        <v>0</v>
      </c>
    </row>
    <row r="189" spans="1:7" ht="15" customHeight="1" x14ac:dyDescent="0.25">
      <c r="A189" s="11">
        <v>84</v>
      </c>
      <c r="B189" s="12" t="s">
        <v>327</v>
      </c>
      <c r="C189" s="11" t="s">
        <v>328</v>
      </c>
      <c r="D189" s="13" t="s">
        <v>58</v>
      </c>
      <c r="E189" s="14">
        <v>510</v>
      </c>
      <c r="F189" s="15"/>
      <c r="G189" s="14">
        <f>F189*E189</f>
        <v>0</v>
      </c>
    </row>
    <row r="190" spans="1:7" ht="15" customHeight="1" x14ac:dyDescent="0.25">
      <c r="A190" s="11">
        <v>85</v>
      </c>
      <c r="B190" s="12" t="s">
        <v>329</v>
      </c>
      <c r="C190" s="11" t="s">
        <v>330</v>
      </c>
      <c r="D190" s="13" t="s">
        <v>58</v>
      </c>
      <c r="E190" s="14">
        <v>618</v>
      </c>
      <c r="F190" s="15"/>
      <c r="G190" s="14">
        <f>F190*E190</f>
        <v>0</v>
      </c>
    </row>
    <row r="191" spans="1:7" s="1" customFormat="1" x14ac:dyDescent="0.25">
      <c r="C191" s="21" t="s">
        <v>331</v>
      </c>
      <c r="D191" s="21"/>
      <c r="E191" s="21"/>
      <c r="F191" s="21"/>
      <c r="G191" s="10">
        <f>SUM(G188:G190)</f>
        <v>0</v>
      </c>
    </row>
    <row r="192" spans="1:7" s="2" customFormat="1" ht="15" customHeight="1" x14ac:dyDescent="0.25">
      <c r="B192" s="8" t="s">
        <v>332</v>
      </c>
      <c r="C192" s="8" t="s">
        <v>333</v>
      </c>
      <c r="D192" s="7"/>
      <c r="E192" s="7"/>
      <c r="F192" s="7"/>
      <c r="G192" s="7"/>
    </row>
    <row r="193" spans="1:7" ht="15" customHeight="1" x14ac:dyDescent="0.25">
      <c r="A193" s="11">
        <v>86</v>
      </c>
      <c r="B193" s="12" t="s">
        <v>334</v>
      </c>
      <c r="C193" s="11" t="s">
        <v>335</v>
      </c>
      <c r="D193" s="13" t="s">
        <v>58</v>
      </c>
      <c r="E193" s="14">
        <v>670</v>
      </c>
      <c r="F193" s="15"/>
      <c r="G193" s="14">
        <f>F193*E193</f>
        <v>0</v>
      </c>
    </row>
    <row r="194" spans="1:7" ht="15" customHeight="1" x14ac:dyDescent="0.25">
      <c r="A194" s="11">
        <v>87</v>
      </c>
      <c r="B194" s="12" t="s">
        <v>336</v>
      </c>
      <c r="C194" s="11" t="s">
        <v>337</v>
      </c>
      <c r="D194" s="13" t="s">
        <v>58</v>
      </c>
      <c r="E194" s="14">
        <v>670</v>
      </c>
      <c r="F194" s="15"/>
      <c r="G194" s="14">
        <f>F194*E194</f>
        <v>0</v>
      </c>
    </row>
    <row r="195" spans="1:7" s="1" customFormat="1" x14ac:dyDescent="0.25">
      <c r="C195" s="21" t="s">
        <v>338</v>
      </c>
      <c r="D195" s="21"/>
      <c r="E195" s="21"/>
      <c r="F195" s="21"/>
      <c r="G195" s="10">
        <f>SUM(G193:G194)</f>
        <v>0</v>
      </c>
    </row>
    <row r="196" spans="1:7" s="1" customFormat="1" x14ac:dyDescent="0.25">
      <c r="C196" s="21" t="s">
        <v>339</v>
      </c>
      <c r="D196" s="21"/>
      <c r="E196" s="21"/>
      <c r="F196" s="21"/>
      <c r="G196" s="10">
        <f>G191+G195</f>
        <v>0</v>
      </c>
    </row>
    <row r="197" spans="1:7" s="2" customFormat="1" ht="15" customHeight="1" x14ac:dyDescent="0.25">
      <c r="B197" s="8" t="s">
        <v>340</v>
      </c>
      <c r="C197" s="8" t="s">
        <v>341</v>
      </c>
      <c r="D197" s="7"/>
      <c r="E197" s="7"/>
      <c r="F197" s="7"/>
      <c r="G197" s="7"/>
    </row>
    <row r="198" spans="1:7" s="2" customFormat="1" ht="15" customHeight="1" x14ac:dyDescent="0.25">
      <c r="B198" s="8" t="s">
        <v>342</v>
      </c>
      <c r="C198" s="8" t="s">
        <v>343</v>
      </c>
      <c r="D198" s="7"/>
      <c r="E198" s="7"/>
      <c r="F198" s="7"/>
      <c r="G198" s="7"/>
    </row>
    <row r="199" spans="1:7" ht="15" customHeight="1" x14ac:dyDescent="0.25">
      <c r="A199" s="11">
        <v>88</v>
      </c>
      <c r="B199" s="12" t="s">
        <v>344</v>
      </c>
      <c r="C199" s="11" t="s">
        <v>345</v>
      </c>
      <c r="D199" s="13" t="s">
        <v>58</v>
      </c>
      <c r="E199" s="14">
        <v>560</v>
      </c>
      <c r="F199" s="15"/>
      <c r="G199" s="14">
        <f>F199*E199</f>
        <v>0</v>
      </c>
    </row>
    <row r="200" spans="1:7" ht="15" customHeight="1" x14ac:dyDescent="0.25">
      <c r="A200" s="11">
        <v>89</v>
      </c>
      <c r="B200" s="12" t="s">
        <v>346</v>
      </c>
      <c r="C200" s="11" t="s">
        <v>347</v>
      </c>
      <c r="D200" s="13" t="s">
        <v>58</v>
      </c>
      <c r="E200" s="14">
        <v>118</v>
      </c>
      <c r="F200" s="15"/>
      <c r="G200" s="14">
        <f>F200*E200</f>
        <v>0</v>
      </c>
    </row>
    <row r="201" spans="1:7" s="1" customFormat="1" x14ac:dyDescent="0.25">
      <c r="C201" s="21" t="s">
        <v>348</v>
      </c>
      <c r="D201" s="21"/>
      <c r="E201" s="21"/>
      <c r="F201" s="21"/>
      <c r="G201" s="10">
        <f>SUM(G199:G200)</f>
        <v>0</v>
      </c>
    </row>
    <row r="202" spans="1:7" s="2" customFormat="1" ht="15" customHeight="1" x14ac:dyDescent="0.25">
      <c r="B202" s="8" t="s">
        <v>349</v>
      </c>
      <c r="C202" s="8" t="s">
        <v>350</v>
      </c>
      <c r="D202" s="7"/>
      <c r="E202" s="7"/>
      <c r="F202" s="7"/>
      <c r="G202" s="7"/>
    </row>
    <row r="203" spans="1:7" ht="15" customHeight="1" x14ac:dyDescent="0.25">
      <c r="A203" s="11">
        <v>90</v>
      </c>
      <c r="B203" s="12" t="s">
        <v>351</v>
      </c>
      <c r="C203" s="11" t="s">
        <v>352</v>
      </c>
      <c r="D203" s="13" t="s">
        <v>58</v>
      </c>
      <c r="E203" s="14">
        <v>89</v>
      </c>
      <c r="F203" s="15"/>
      <c r="G203" s="14">
        <f>F203*E203</f>
        <v>0</v>
      </c>
    </row>
    <row r="204" spans="1:7" ht="15" customHeight="1" x14ac:dyDescent="0.25">
      <c r="A204" s="11">
        <v>91</v>
      </c>
      <c r="B204" s="12" t="s">
        <v>353</v>
      </c>
      <c r="C204" s="11" t="s">
        <v>354</v>
      </c>
      <c r="D204" s="13" t="s">
        <v>86</v>
      </c>
      <c r="E204" s="14">
        <v>118</v>
      </c>
      <c r="F204" s="15"/>
      <c r="G204" s="14">
        <f>F204*E204</f>
        <v>0</v>
      </c>
    </row>
    <row r="205" spans="1:7" ht="15" customHeight="1" x14ac:dyDescent="0.25">
      <c r="A205" s="11">
        <v>92</v>
      </c>
      <c r="B205" s="12" t="s">
        <v>355</v>
      </c>
      <c r="C205" s="11" t="s">
        <v>356</v>
      </c>
      <c r="D205" s="13" t="s">
        <v>357</v>
      </c>
      <c r="E205" s="14">
        <v>4</v>
      </c>
      <c r="F205" s="15"/>
      <c r="G205" s="14">
        <f>F205*E205</f>
        <v>0</v>
      </c>
    </row>
    <row r="206" spans="1:7" s="1" customFormat="1" x14ac:dyDescent="0.25">
      <c r="C206" s="21" t="s">
        <v>358</v>
      </c>
      <c r="D206" s="21"/>
      <c r="E206" s="21"/>
      <c r="F206" s="21"/>
      <c r="G206" s="10">
        <f>SUM(G203:G205)</f>
        <v>0</v>
      </c>
    </row>
    <row r="207" spans="1:7" s="2" customFormat="1" ht="15" customHeight="1" x14ac:dyDescent="0.25">
      <c r="B207" s="8" t="s">
        <v>359</v>
      </c>
      <c r="C207" s="8" t="s">
        <v>360</v>
      </c>
      <c r="D207" s="7"/>
      <c r="E207" s="7"/>
      <c r="F207" s="7"/>
      <c r="G207" s="7"/>
    </row>
    <row r="208" spans="1:7" ht="15" customHeight="1" x14ac:dyDescent="0.25">
      <c r="A208" s="11">
        <v>93</v>
      </c>
      <c r="B208" s="12" t="s">
        <v>361</v>
      </c>
      <c r="C208" s="11" t="s">
        <v>362</v>
      </c>
      <c r="D208" s="13" t="s">
        <v>357</v>
      </c>
      <c r="E208" s="14">
        <v>2</v>
      </c>
      <c r="F208" s="15"/>
      <c r="G208" s="14">
        <f>F208*E208</f>
        <v>0</v>
      </c>
    </row>
    <row r="209" spans="1:7" ht="15" customHeight="1" x14ac:dyDescent="0.25">
      <c r="A209" s="11">
        <v>94</v>
      </c>
      <c r="B209" s="12" t="s">
        <v>363</v>
      </c>
      <c r="C209" s="11" t="s">
        <v>364</v>
      </c>
      <c r="D209" s="13" t="s">
        <v>357</v>
      </c>
      <c r="E209" s="14">
        <v>2</v>
      </c>
      <c r="F209" s="15"/>
      <c r="G209" s="14">
        <f>F209*E209</f>
        <v>0</v>
      </c>
    </row>
    <row r="210" spans="1:7" ht="15" customHeight="1" x14ac:dyDescent="0.25">
      <c r="A210" s="11">
        <v>95</v>
      </c>
      <c r="B210" s="12" t="s">
        <v>365</v>
      </c>
      <c r="C210" s="11" t="s">
        <v>366</v>
      </c>
      <c r="D210" s="13" t="s">
        <v>357</v>
      </c>
      <c r="E210" s="14">
        <v>2</v>
      </c>
      <c r="F210" s="15"/>
      <c r="G210" s="14">
        <f>F210*E210</f>
        <v>0</v>
      </c>
    </row>
    <row r="211" spans="1:7" ht="15" customHeight="1" x14ac:dyDescent="0.25">
      <c r="A211" s="11">
        <v>96</v>
      </c>
      <c r="B211" s="12" t="s">
        <v>367</v>
      </c>
      <c r="C211" s="11" t="s">
        <v>368</v>
      </c>
      <c r="D211" s="13" t="s">
        <v>357</v>
      </c>
      <c r="E211" s="14">
        <v>2</v>
      </c>
      <c r="F211" s="15"/>
      <c r="G211" s="14">
        <f>F211*E211</f>
        <v>0</v>
      </c>
    </row>
    <row r="212" spans="1:7" s="1" customFormat="1" x14ac:dyDescent="0.25">
      <c r="C212" s="21" t="s">
        <v>369</v>
      </c>
      <c r="D212" s="21"/>
      <c r="E212" s="21"/>
      <c r="F212" s="21"/>
      <c r="G212" s="10">
        <f>SUM(G208:G211)</f>
        <v>0</v>
      </c>
    </row>
    <row r="213" spans="1:7" s="2" customFormat="1" ht="15" customHeight="1" x14ac:dyDescent="0.25">
      <c r="B213" s="8" t="s">
        <v>370</v>
      </c>
      <c r="C213" s="8" t="s">
        <v>371</v>
      </c>
      <c r="D213" s="7"/>
      <c r="E213" s="7"/>
      <c r="F213" s="7"/>
      <c r="G213" s="7"/>
    </row>
    <row r="214" spans="1:7" ht="15" customHeight="1" x14ac:dyDescent="0.25">
      <c r="A214" s="11">
        <v>97</v>
      </c>
      <c r="B214" s="12" t="s">
        <v>372</v>
      </c>
      <c r="C214" s="11" t="s">
        <v>373</v>
      </c>
      <c r="D214" s="13" t="s">
        <v>58</v>
      </c>
      <c r="E214" s="14">
        <v>136</v>
      </c>
      <c r="F214" s="15"/>
      <c r="G214" s="14">
        <f>F214*E214</f>
        <v>0</v>
      </c>
    </row>
    <row r="215" spans="1:7" s="1" customFormat="1" x14ac:dyDescent="0.25">
      <c r="C215" s="21" t="s">
        <v>374</v>
      </c>
      <c r="D215" s="21"/>
      <c r="E215" s="21"/>
      <c r="F215" s="21"/>
      <c r="G215" s="10">
        <f>SUM(G214:G214)</f>
        <v>0</v>
      </c>
    </row>
    <row r="216" spans="1:7" s="1" customFormat="1" x14ac:dyDescent="0.25">
      <c r="C216" s="21" t="s">
        <v>375</v>
      </c>
      <c r="D216" s="21"/>
      <c r="E216" s="21"/>
      <c r="F216" s="21"/>
      <c r="G216" s="10">
        <f>G201+G206+G212+G215</f>
        <v>0</v>
      </c>
    </row>
    <row r="217" spans="1:7" s="2" customFormat="1" ht="15" customHeight="1" x14ac:dyDescent="0.25">
      <c r="B217" s="8" t="s">
        <v>376</v>
      </c>
      <c r="C217" s="8" t="s">
        <v>377</v>
      </c>
      <c r="D217" s="7"/>
      <c r="E217" s="7"/>
      <c r="F217" s="7"/>
      <c r="G217" s="7"/>
    </row>
    <row r="218" spans="1:7" s="2" customFormat="1" ht="15" customHeight="1" x14ac:dyDescent="0.25">
      <c r="B218" s="8" t="s">
        <v>378</v>
      </c>
      <c r="C218" s="8" t="s">
        <v>379</v>
      </c>
      <c r="D218" s="7"/>
      <c r="E218" s="7"/>
      <c r="F218" s="7"/>
      <c r="G218" s="7"/>
    </row>
    <row r="219" spans="1:7" ht="15" customHeight="1" x14ac:dyDescent="0.25">
      <c r="A219" s="11">
        <v>98</v>
      </c>
      <c r="B219" s="12" t="s">
        <v>380</v>
      </c>
      <c r="C219" s="11" t="s">
        <v>381</v>
      </c>
      <c r="D219" s="13" t="s">
        <v>86</v>
      </c>
      <c r="E219" s="14">
        <v>53</v>
      </c>
      <c r="F219" s="15"/>
      <c r="G219" s="14">
        <f>F219*E219</f>
        <v>0</v>
      </c>
    </row>
    <row r="220" spans="1:7" s="1" customFormat="1" x14ac:dyDescent="0.25">
      <c r="C220" s="21" t="s">
        <v>382</v>
      </c>
      <c r="D220" s="21"/>
      <c r="E220" s="21"/>
      <c r="F220" s="21"/>
      <c r="G220" s="10">
        <f>SUM(G219:G219)</f>
        <v>0</v>
      </c>
    </row>
    <row r="221" spans="1:7" s="2" customFormat="1" ht="15" customHeight="1" x14ac:dyDescent="0.25">
      <c r="B221" s="8" t="s">
        <v>383</v>
      </c>
      <c r="C221" s="8" t="s">
        <v>384</v>
      </c>
      <c r="D221" s="7"/>
      <c r="E221" s="7"/>
      <c r="F221" s="7"/>
      <c r="G221" s="7"/>
    </row>
    <row r="222" spans="1:7" ht="15" customHeight="1" x14ac:dyDescent="0.25">
      <c r="A222" s="11">
        <v>99</v>
      </c>
      <c r="B222" s="12" t="s">
        <v>385</v>
      </c>
      <c r="C222" s="11" t="s">
        <v>386</v>
      </c>
      <c r="D222" s="13" t="s">
        <v>58</v>
      </c>
      <c r="E222" s="14">
        <v>47</v>
      </c>
      <c r="F222" s="15"/>
      <c r="G222" s="14">
        <f>F222*E222</f>
        <v>0</v>
      </c>
    </row>
    <row r="223" spans="1:7" s="1" customFormat="1" x14ac:dyDescent="0.25">
      <c r="C223" s="21" t="s">
        <v>387</v>
      </c>
      <c r="D223" s="21"/>
      <c r="E223" s="21"/>
      <c r="F223" s="21"/>
      <c r="G223" s="10">
        <f>SUM(G222:G222)</f>
        <v>0</v>
      </c>
    </row>
    <row r="224" spans="1:7" s="2" customFormat="1" ht="15" customHeight="1" x14ac:dyDescent="0.25">
      <c r="B224" s="8" t="s">
        <v>388</v>
      </c>
      <c r="C224" s="8" t="s">
        <v>389</v>
      </c>
      <c r="D224" s="7"/>
      <c r="E224" s="7"/>
      <c r="F224" s="7"/>
      <c r="G224" s="7"/>
    </row>
    <row r="225" spans="1:7" ht="15" customHeight="1" x14ac:dyDescent="0.25">
      <c r="A225" s="11">
        <v>100</v>
      </c>
      <c r="B225" s="12" t="s">
        <v>390</v>
      </c>
      <c r="C225" s="11" t="s">
        <v>391</v>
      </c>
      <c r="D225" s="13" t="s">
        <v>86</v>
      </c>
      <c r="E225" s="14">
        <v>165</v>
      </c>
      <c r="F225" s="15"/>
      <c r="G225" s="14">
        <f t="shared" ref="G225:G240" si="1">F225*E225</f>
        <v>0</v>
      </c>
    </row>
    <row r="226" spans="1:7" ht="15" customHeight="1" x14ac:dyDescent="0.25">
      <c r="A226" s="11">
        <v>101</v>
      </c>
      <c r="B226" s="12" t="s">
        <v>392</v>
      </c>
      <c r="C226" s="11" t="s">
        <v>393</v>
      </c>
      <c r="D226" s="13" t="s">
        <v>86</v>
      </c>
      <c r="E226" s="14">
        <v>155</v>
      </c>
      <c r="F226" s="15"/>
      <c r="G226" s="14">
        <f t="shared" si="1"/>
        <v>0</v>
      </c>
    </row>
    <row r="227" spans="1:7" ht="15" customHeight="1" x14ac:dyDescent="0.25">
      <c r="A227" s="11">
        <v>102</v>
      </c>
      <c r="B227" s="12" t="s">
        <v>394</v>
      </c>
      <c r="C227" s="11" t="s">
        <v>395</v>
      </c>
      <c r="D227" s="13" t="s">
        <v>86</v>
      </c>
      <c r="E227" s="14">
        <v>45</v>
      </c>
      <c r="F227" s="15"/>
      <c r="G227" s="14">
        <f t="shared" si="1"/>
        <v>0</v>
      </c>
    </row>
    <row r="228" spans="1:7" ht="15" customHeight="1" x14ac:dyDescent="0.25">
      <c r="A228" s="11">
        <v>103</v>
      </c>
      <c r="B228" s="12" t="s">
        <v>396</v>
      </c>
      <c r="C228" s="11" t="s">
        <v>397</v>
      </c>
      <c r="D228" s="13" t="s">
        <v>86</v>
      </c>
      <c r="E228" s="14">
        <v>35</v>
      </c>
      <c r="F228" s="15"/>
      <c r="G228" s="14">
        <f t="shared" si="1"/>
        <v>0</v>
      </c>
    </row>
    <row r="229" spans="1:7" ht="15" customHeight="1" x14ac:dyDescent="0.25">
      <c r="A229" s="11">
        <v>104</v>
      </c>
      <c r="B229" s="12" t="s">
        <v>398</v>
      </c>
      <c r="C229" s="11" t="s">
        <v>399</v>
      </c>
      <c r="D229" s="13" t="s">
        <v>69</v>
      </c>
      <c r="E229" s="14">
        <v>5</v>
      </c>
      <c r="F229" s="15"/>
      <c r="G229" s="14">
        <f t="shared" si="1"/>
        <v>0</v>
      </c>
    </row>
    <row r="230" spans="1:7" ht="15" customHeight="1" x14ac:dyDescent="0.25">
      <c r="A230" s="11">
        <v>105</v>
      </c>
      <c r="B230" s="12" t="s">
        <v>400</v>
      </c>
      <c r="C230" s="11" t="s">
        <v>401</v>
      </c>
      <c r="D230" s="13" t="s">
        <v>69</v>
      </c>
      <c r="E230" s="14">
        <v>5</v>
      </c>
      <c r="F230" s="15"/>
      <c r="G230" s="14">
        <f t="shared" si="1"/>
        <v>0</v>
      </c>
    </row>
    <row r="231" spans="1:7" ht="15" customHeight="1" x14ac:dyDescent="0.25">
      <c r="A231" s="11">
        <v>106</v>
      </c>
      <c r="B231" s="12" t="s">
        <v>402</v>
      </c>
      <c r="C231" s="11" t="s">
        <v>403</v>
      </c>
      <c r="D231" s="13" t="s">
        <v>69</v>
      </c>
      <c r="E231" s="14">
        <v>5</v>
      </c>
      <c r="F231" s="15"/>
      <c r="G231" s="14">
        <f t="shared" si="1"/>
        <v>0</v>
      </c>
    </row>
    <row r="232" spans="1:7" ht="15" customHeight="1" x14ac:dyDescent="0.25">
      <c r="A232" s="11">
        <v>107</v>
      </c>
      <c r="B232" s="12" t="s">
        <v>404</v>
      </c>
      <c r="C232" s="11" t="s">
        <v>405</v>
      </c>
      <c r="D232" s="13" t="s">
        <v>69</v>
      </c>
      <c r="E232" s="14">
        <v>5</v>
      </c>
      <c r="F232" s="15"/>
      <c r="G232" s="14">
        <f t="shared" si="1"/>
        <v>0</v>
      </c>
    </row>
    <row r="233" spans="1:7" ht="15" customHeight="1" x14ac:dyDescent="0.25">
      <c r="A233" s="11">
        <v>108</v>
      </c>
      <c r="B233" s="12" t="s">
        <v>406</v>
      </c>
      <c r="C233" s="11" t="s">
        <v>407</v>
      </c>
      <c r="D233" s="13" t="s">
        <v>69</v>
      </c>
      <c r="E233" s="14">
        <v>3</v>
      </c>
      <c r="F233" s="15"/>
      <c r="G233" s="14">
        <f t="shared" si="1"/>
        <v>0</v>
      </c>
    </row>
    <row r="234" spans="1:7" ht="15" customHeight="1" x14ac:dyDescent="0.25">
      <c r="A234" s="11">
        <v>109</v>
      </c>
      <c r="B234" s="12" t="s">
        <v>408</v>
      </c>
      <c r="C234" s="11" t="s">
        <v>409</v>
      </c>
      <c r="D234" s="13" t="s">
        <v>69</v>
      </c>
      <c r="E234" s="14">
        <v>3</v>
      </c>
      <c r="F234" s="15"/>
      <c r="G234" s="14">
        <f t="shared" si="1"/>
        <v>0</v>
      </c>
    </row>
    <row r="235" spans="1:7" ht="15" customHeight="1" x14ac:dyDescent="0.25">
      <c r="A235" s="11">
        <v>110</v>
      </c>
      <c r="B235" s="12" t="s">
        <v>410</v>
      </c>
      <c r="C235" s="11" t="s">
        <v>411</v>
      </c>
      <c r="D235" s="13" t="s">
        <v>69</v>
      </c>
      <c r="E235" s="14">
        <v>3</v>
      </c>
      <c r="F235" s="15"/>
      <c r="G235" s="14">
        <f t="shared" si="1"/>
        <v>0</v>
      </c>
    </row>
    <row r="236" spans="1:7" ht="15" customHeight="1" x14ac:dyDescent="0.25">
      <c r="A236" s="11">
        <v>111</v>
      </c>
      <c r="B236" s="12" t="s">
        <v>412</v>
      </c>
      <c r="C236" s="11" t="s">
        <v>413</v>
      </c>
      <c r="D236" s="13" t="s">
        <v>69</v>
      </c>
      <c r="E236" s="14">
        <v>3</v>
      </c>
      <c r="F236" s="15"/>
      <c r="G236" s="14">
        <f t="shared" si="1"/>
        <v>0</v>
      </c>
    </row>
    <row r="237" spans="1:7" ht="15" customHeight="1" x14ac:dyDescent="0.25">
      <c r="A237" s="11">
        <v>112</v>
      </c>
      <c r="B237" s="12" t="s">
        <v>414</v>
      </c>
      <c r="C237" s="11" t="s">
        <v>415</v>
      </c>
      <c r="D237" s="13" t="s">
        <v>69</v>
      </c>
      <c r="E237" s="14">
        <v>5</v>
      </c>
      <c r="F237" s="15"/>
      <c r="G237" s="14">
        <f t="shared" si="1"/>
        <v>0</v>
      </c>
    </row>
    <row r="238" spans="1:7" ht="15" customHeight="1" x14ac:dyDescent="0.25">
      <c r="A238" s="11">
        <v>113</v>
      </c>
      <c r="B238" s="12" t="s">
        <v>416</v>
      </c>
      <c r="C238" s="11" t="s">
        <v>417</v>
      </c>
      <c r="D238" s="13" t="s">
        <v>69</v>
      </c>
      <c r="E238" s="14">
        <v>6</v>
      </c>
      <c r="F238" s="15"/>
      <c r="G238" s="14">
        <f t="shared" si="1"/>
        <v>0</v>
      </c>
    </row>
    <row r="239" spans="1:7" ht="15" customHeight="1" x14ac:dyDescent="0.25">
      <c r="A239" s="11">
        <v>114</v>
      </c>
      <c r="B239" s="12" t="s">
        <v>418</v>
      </c>
      <c r="C239" s="11" t="s">
        <v>419</v>
      </c>
      <c r="D239" s="13" t="s">
        <v>69</v>
      </c>
      <c r="E239" s="14">
        <v>8</v>
      </c>
      <c r="F239" s="15"/>
      <c r="G239" s="14">
        <f t="shared" si="1"/>
        <v>0</v>
      </c>
    </row>
    <row r="240" spans="1:7" ht="15" customHeight="1" x14ac:dyDescent="0.25">
      <c r="A240" s="11">
        <v>115</v>
      </c>
      <c r="B240" s="12" t="s">
        <v>420</v>
      </c>
      <c r="C240" s="11" t="s">
        <v>421</v>
      </c>
      <c r="D240" s="13" t="s">
        <v>69</v>
      </c>
      <c r="E240" s="14">
        <v>5</v>
      </c>
      <c r="F240" s="15"/>
      <c r="G240" s="14">
        <f t="shared" si="1"/>
        <v>0</v>
      </c>
    </row>
    <row r="241" spans="1:7" s="1" customFormat="1" x14ac:dyDescent="0.25">
      <c r="C241" s="21" t="s">
        <v>422</v>
      </c>
      <c r="D241" s="21"/>
      <c r="E241" s="21"/>
      <c r="F241" s="21"/>
      <c r="G241" s="10">
        <f>SUM(G225:G240)</f>
        <v>0</v>
      </c>
    </row>
    <row r="242" spans="1:7" s="2" customFormat="1" ht="15" customHeight="1" x14ac:dyDescent="0.25">
      <c r="B242" s="8" t="s">
        <v>423</v>
      </c>
      <c r="C242" s="8" t="s">
        <v>424</v>
      </c>
      <c r="D242" s="7"/>
      <c r="E242" s="7"/>
      <c r="F242" s="7"/>
      <c r="G242" s="7"/>
    </row>
    <row r="243" spans="1:7" ht="15" customHeight="1" x14ac:dyDescent="0.25">
      <c r="A243" s="11">
        <v>116</v>
      </c>
      <c r="B243" s="12" t="s">
        <v>425</v>
      </c>
      <c r="C243" s="11" t="s">
        <v>426</v>
      </c>
      <c r="D243" s="13" t="s">
        <v>86</v>
      </c>
      <c r="E243" s="14">
        <v>150</v>
      </c>
      <c r="F243" s="15"/>
      <c r="G243" s="14">
        <f>F243*E243</f>
        <v>0</v>
      </c>
    </row>
    <row r="244" spans="1:7" ht="15" customHeight="1" x14ac:dyDescent="0.25">
      <c r="A244" s="11">
        <v>117</v>
      </c>
      <c r="B244" s="12" t="s">
        <v>427</v>
      </c>
      <c r="C244" s="11" t="s">
        <v>428</v>
      </c>
      <c r="D244" s="13" t="s">
        <v>86</v>
      </c>
      <c r="E244" s="14">
        <v>150</v>
      </c>
      <c r="F244" s="15"/>
      <c r="G244" s="14">
        <f>F244*E244</f>
        <v>0</v>
      </c>
    </row>
    <row r="245" spans="1:7" ht="15" customHeight="1" x14ac:dyDescent="0.25">
      <c r="A245" s="11">
        <v>118</v>
      </c>
      <c r="B245" s="12" t="s">
        <v>429</v>
      </c>
      <c r="C245" s="11" t="s">
        <v>430</v>
      </c>
      <c r="D245" s="13" t="s">
        <v>86</v>
      </c>
      <c r="E245" s="14">
        <v>125</v>
      </c>
      <c r="F245" s="15"/>
      <c r="G245" s="14">
        <f>F245*E245</f>
        <v>0</v>
      </c>
    </row>
    <row r="246" spans="1:7" ht="15" customHeight="1" x14ac:dyDescent="0.25">
      <c r="A246" s="11">
        <v>119</v>
      </c>
      <c r="B246" s="12" t="s">
        <v>431</v>
      </c>
      <c r="C246" s="11" t="s">
        <v>432</v>
      </c>
      <c r="D246" s="13" t="s">
        <v>86</v>
      </c>
      <c r="E246" s="14">
        <v>55</v>
      </c>
      <c r="F246" s="15"/>
      <c r="G246" s="14">
        <f>F246*E246</f>
        <v>0</v>
      </c>
    </row>
    <row r="247" spans="1:7" ht="15" customHeight="1" x14ac:dyDescent="0.25">
      <c r="A247" s="11">
        <v>120</v>
      </c>
      <c r="B247" s="12" t="s">
        <v>433</v>
      </c>
      <c r="C247" s="11" t="s">
        <v>434</v>
      </c>
      <c r="D247" s="13" t="s">
        <v>86</v>
      </c>
      <c r="E247" s="14">
        <v>120</v>
      </c>
      <c r="F247" s="15"/>
      <c r="G247" s="14">
        <f>F247*E247</f>
        <v>0</v>
      </c>
    </row>
    <row r="248" spans="1:7" s="1" customFormat="1" x14ac:dyDescent="0.25">
      <c r="C248" s="21" t="s">
        <v>435</v>
      </c>
      <c r="D248" s="21"/>
      <c r="E248" s="21"/>
      <c r="F248" s="21"/>
      <c r="G248" s="10">
        <f>SUM(G243:G247)</f>
        <v>0</v>
      </c>
    </row>
    <row r="249" spans="1:7" s="2" customFormat="1" ht="15" customHeight="1" x14ac:dyDescent="0.25">
      <c r="B249" s="8" t="s">
        <v>436</v>
      </c>
      <c r="C249" s="8" t="s">
        <v>437</v>
      </c>
      <c r="D249" s="7"/>
      <c r="E249" s="7"/>
      <c r="F249" s="7"/>
      <c r="G249" s="7"/>
    </row>
    <row r="250" spans="1:7" ht="15" customHeight="1" x14ac:dyDescent="0.25">
      <c r="A250" s="11">
        <v>121</v>
      </c>
      <c r="B250" s="12" t="s">
        <v>438</v>
      </c>
      <c r="C250" s="11" t="s">
        <v>439</v>
      </c>
      <c r="D250" s="13" t="s">
        <v>86</v>
      </c>
      <c r="E250" s="14">
        <v>150</v>
      </c>
      <c r="F250" s="15"/>
      <c r="G250" s="14">
        <f>F250*E250</f>
        <v>0</v>
      </c>
    </row>
    <row r="251" spans="1:7" s="1" customFormat="1" x14ac:dyDescent="0.25">
      <c r="C251" s="21" t="s">
        <v>440</v>
      </c>
      <c r="D251" s="21"/>
      <c r="E251" s="21"/>
      <c r="F251" s="21"/>
      <c r="G251" s="10">
        <f>SUM(G250:G250)</f>
        <v>0</v>
      </c>
    </row>
    <row r="252" spans="1:7" s="2" customFormat="1" ht="15" customHeight="1" x14ac:dyDescent="0.25">
      <c r="B252" s="8" t="s">
        <v>441</v>
      </c>
      <c r="C252" s="8" t="s">
        <v>442</v>
      </c>
      <c r="D252" s="7"/>
      <c r="E252" s="7"/>
      <c r="F252" s="7"/>
      <c r="G252" s="7"/>
    </row>
    <row r="253" spans="1:7" ht="15" customHeight="1" x14ac:dyDescent="0.25">
      <c r="A253" s="11">
        <v>122</v>
      </c>
      <c r="B253" s="12" t="s">
        <v>443</v>
      </c>
      <c r="C253" s="11" t="s">
        <v>444</v>
      </c>
      <c r="D253" s="13" t="s">
        <v>120</v>
      </c>
      <c r="E253" s="14">
        <v>250</v>
      </c>
      <c r="F253" s="15"/>
      <c r="G253" s="14">
        <f>F253*E253</f>
        <v>0</v>
      </c>
    </row>
    <row r="254" spans="1:7" ht="15" customHeight="1" x14ac:dyDescent="0.25">
      <c r="A254" s="11">
        <v>123</v>
      </c>
      <c r="B254" s="12" t="s">
        <v>445</v>
      </c>
      <c r="C254" s="11" t="s">
        <v>446</v>
      </c>
      <c r="D254" s="13" t="s">
        <v>120</v>
      </c>
      <c r="E254" s="14">
        <v>250</v>
      </c>
      <c r="F254" s="15"/>
      <c r="G254" s="14">
        <f>F254*E254</f>
        <v>0</v>
      </c>
    </row>
    <row r="255" spans="1:7" ht="15" customHeight="1" x14ac:dyDescent="0.25">
      <c r="A255" s="11">
        <v>124</v>
      </c>
      <c r="B255" s="12" t="s">
        <v>447</v>
      </c>
      <c r="C255" s="11" t="s">
        <v>448</v>
      </c>
      <c r="D255" s="13" t="s">
        <v>120</v>
      </c>
      <c r="E255" s="14">
        <v>250</v>
      </c>
      <c r="F255" s="15"/>
      <c r="G255" s="14">
        <f>F255*E255</f>
        <v>0</v>
      </c>
    </row>
    <row r="256" spans="1:7" ht="15" customHeight="1" x14ac:dyDescent="0.25">
      <c r="A256" s="11">
        <v>125</v>
      </c>
      <c r="B256" s="12" t="s">
        <v>449</v>
      </c>
      <c r="C256" s="11" t="s">
        <v>450</v>
      </c>
      <c r="D256" s="13" t="s">
        <v>120</v>
      </c>
      <c r="E256" s="14">
        <v>350</v>
      </c>
      <c r="F256" s="15"/>
      <c r="G256" s="14">
        <f>F256*E256</f>
        <v>0</v>
      </c>
    </row>
    <row r="257" spans="1:7" ht="15" customHeight="1" x14ac:dyDescent="0.25">
      <c r="A257" s="11">
        <v>126</v>
      </c>
      <c r="B257" s="12" t="s">
        <v>451</v>
      </c>
      <c r="C257" s="11" t="s">
        <v>452</v>
      </c>
      <c r="D257" s="13" t="s">
        <v>120</v>
      </c>
      <c r="E257" s="14">
        <v>450</v>
      </c>
      <c r="F257" s="15"/>
      <c r="G257" s="14">
        <f>F257*E257</f>
        <v>0</v>
      </c>
    </row>
    <row r="258" spans="1:7" s="1" customFormat="1" x14ac:dyDescent="0.25">
      <c r="C258" s="21" t="s">
        <v>453</v>
      </c>
      <c r="D258" s="21"/>
      <c r="E258" s="21"/>
      <c r="F258" s="21"/>
      <c r="G258" s="10">
        <f>SUM(G253:G257)</f>
        <v>0</v>
      </c>
    </row>
    <row r="259" spans="1:7" s="2" customFormat="1" ht="15" customHeight="1" x14ac:dyDescent="0.25">
      <c r="B259" s="8" t="s">
        <v>454</v>
      </c>
      <c r="C259" s="8" t="s">
        <v>455</v>
      </c>
      <c r="D259" s="7"/>
      <c r="E259" s="7"/>
      <c r="F259" s="7"/>
      <c r="G259" s="7"/>
    </row>
    <row r="260" spans="1:7" ht="15" customHeight="1" x14ac:dyDescent="0.25">
      <c r="A260" s="11">
        <v>127</v>
      </c>
      <c r="B260" s="12" t="s">
        <v>456</v>
      </c>
      <c r="C260" s="11" t="s">
        <v>457</v>
      </c>
      <c r="D260" s="13" t="s">
        <v>69</v>
      </c>
      <c r="E260" s="14">
        <v>5</v>
      </c>
      <c r="F260" s="15"/>
      <c r="G260" s="14">
        <f>F260*E260</f>
        <v>0</v>
      </c>
    </row>
    <row r="261" spans="1:7" ht="15" customHeight="1" x14ac:dyDescent="0.25">
      <c r="A261" s="11">
        <v>128</v>
      </c>
      <c r="B261" s="12" t="s">
        <v>458</v>
      </c>
      <c r="C261" s="11" t="s">
        <v>459</v>
      </c>
      <c r="D261" s="13" t="s">
        <v>69</v>
      </c>
      <c r="E261" s="14">
        <v>5</v>
      </c>
      <c r="F261" s="15"/>
      <c r="G261" s="14">
        <f>F261*E261</f>
        <v>0</v>
      </c>
    </row>
    <row r="262" spans="1:7" ht="15" customHeight="1" x14ac:dyDescent="0.25">
      <c r="A262" s="11">
        <v>129</v>
      </c>
      <c r="B262" s="12" t="s">
        <v>460</v>
      </c>
      <c r="C262" s="11" t="s">
        <v>461</v>
      </c>
      <c r="D262" s="13" t="s">
        <v>69</v>
      </c>
      <c r="E262" s="14">
        <v>5</v>
      </c>
      <c r="F262" s="15"/>
      <c r="G262" s="14">
        <f>F262*E262</f>
        <v>0</v>
      </c>
    </row>
    <row r="263" spans="1:7" ht="15" customHeight="1" x14ac:dyDescent="0.25">
      <c r="A263" s="11">
        <v>130</v>
      </c>
      <c r="B263" s="12" t="s">
        <v>462</v>
      </c>
      <c r="C263" s="11" t="s">
        <v>463</v>
      </c>
      <c r="D263" s="13" t="s">
        <v>69</v>
      </c>
      <c r="E263" s="14">
        <v>5</v>
      </c>
      <c r="F263" s="15"/>
      <c r="G263" s="14">
        <f>F263*E263</f>
        <v>0</v>
      </c>
    </row>
    <row r="264" spans="1:7" ht="15" customHeight="1" x14ac:dyDescent="0.25">
      <c r="A264" s="11">
        <v>131</v>
      </c>
      <c r="B264" s="12" t="s">
        <v>464</v>
      </c>
      <c r="C264" s="11" t="s">
        <v>465</v>
      </c>
      <c r="D264" s="13" t="s">
        <v>69</v>
      </c>
      <c r="E264" s="14">
        <v>5</v>
      </c>
      <c r="F264" s="15"/>
      <c r="G264" s="14">
        <f>F264*E264</f>
        <v>0</v>
      </c>
    </row>
    <row r="265" spans="1:7" s="1" customFormat="1" x14ac:dyDescent="0.25">
      <c r="C265" s="21" t="s">
        <v>466</v>
      </c>
      <c r="D265" s="21"/>
      <c r="E265" s="21"/>
      <c r="F265" s="21"/>
      <c r="G265" s="10">
        <f>SUM(G260:G264)</f>
        <v>0</v>
      </c>
    </row>
    <row r="266" spans="1:7" s="1" customFormat="1" x14ac:dyDescent="0.25">
      <c r="C266" s="21" t="s">
        <v>467</v>
      </c>
      <c r="D266" s="21"/>
      <c r="E266" s="21"/>
      <c r="F266" s="21"/>
      <c r="G266" s="10">
        <f>G220+G223+G241+G248+G251+G258+G265</f>
        <v>0</v>
      </c>
    </row>
    <row r="267" spans="1:7" s="1" customFormat="1" x14ac:dyDescent="0.25">
      <c r="C267" s="21" t="s">
        <v>468</v>
      </c>
      <c r="D267" s="21"/>
      <c r="E267" s="21"/>
      <c r="F267" s="21"/>
      <c r="G267" s="10">
        <f>G85+G104+G127+G141+G146+G151+G171+G185+G196+G216+G266</f>
        <v>0</v>
      </c>
    </row>
    <row r="269" spans="1:7" s="2" customFormat="1" ht="15" customHeight="1" x14ac:dyDescent="0.25">
      <c r="B269" s="8" t="s">
        <v>469</v>
      </c>
      <c r="C269" s="8" t="s">
        <v>470</v>
      </c>
      <c r="D269" s="7"/>
      <c r="E269" s="7"/>
      <c r="F269" s="7"/>
      <c r="G269" s="7"/>
    </row>
    <row r="270" spans="1:7" s="2" customFormat="1" ht="15" customHeight="1" x14ac:dyDescent="0.25">
      <c r="B270" s="8" t="s">
        <v>471</v>
      </c>
      <c r="C270" s="8" t="s">
        <v>472</v>
      </c>
      <c r="D270" s="7"/>
      <c r="E270" s="7"/>
      <c r="F270" s="7"/>
      <c r="G270" s="7"/>
    </row>
    <row r="271" spans="1:7" s="2" customFormat="1" ht="15" customHeight="1" x14ac:dyDescent="0.25">
      <c r="B271" s="8" t="s">
        <v>473</v>
      </c>
      <c r="C271" s="8" t="s">
        <v>474</v>
      </c>
      <c r="D271" s="7"/>
      <c r="E271" s="7"/>
      <c r="F271" s="7"/>
      <c r="G271" s="7"/>
    </row>
    <row r="272" spans="1:7" ht="15" customHeight="1" x14ac:dyDescent="0.25">
      <c r="A272" s="11">
        <v>132</v>
      </c>
      <c r="B272" s="12" t="s">
        <v>475</v>
      </c>
      <c r="C272" s="11" t="s">
        <v>476</v>
      </c>
      <c r="D272" s="13" t="s">
        <v>230</v>
      </c>
      <c r="E272" s="14">
        <v>37353</v>
      </c>
      <c r="F272" s="15"/>
      <c r="G272" s="14">
        <f>F272*E272</f>
        <v>0</v>
      </c>
    </row>
    <row r="273" spans="1:7" ht="15" customHeight="1" x14ac:dyDescent="0.25">
      <c r="A273" s="11">
        <v>133</v>
      </c>
      <c r="B273" s="12" t="s">
        <v>477</v>
      </c>
      <c r="C273" s="11" t="s">
        <v>478</v>
      </c>
      <c r="D273" s="13" t="s">
        <v>230</v>
      </c>
      <c r="E273" s="14">
        <v>850</v>
      </c>
      <c r="F273" s="15"/>
      <c r="G273" s="14">
        <f>F273*E273</f>
        <v>0</v>
      </c>
    </row>
    <row r="274" spans="1:7" ht="15" customHeight="1" x14ac:dyDescent="0.25">
      <c r="A274" s="11">
        <v>134</v>
      </c>
      <c r="B274" s="12" t="s">
        <v>479</v>
      </c>
      <c r="C274" s="11" t="s">
        <v>480</v>
      </c>
      <c r="D274" s="13" t="s">
        <v>230</v>
      </c>
      <c r="E274" s="14">
        <v>2500</v>
      </c>
      <c r="F274" s="15"/>
      <c r="G274" s="14">
        <f>F274*E274</f>
        <v>0</v>
      </c>
    </row>
    <row r="275" spans="1:7" s="1" customFormat="1" x14ac:dyDescent="0.25">
      <c r="C275" s="21" t="s">
        <v>481</v>
      </c>
      <c r="D275" s="21"/>
      <c r="E275" s="21"/>
      <c r="F275" s="21"/>
      <c r="G275" s="10">
        <f>SUM(G272:G274)</f>
        <v>0</v>
      </c>
    </row>
    <row r="276" spans="1:7" s="1" customFormat="1" x14ac:dyDescent="0.25">
      <c r="C276" s="21" t="s">
        <v>482</v>
      </c>
      <c r="D276" s="21"/>
      <c r="E276" s="21"/>
      <c r="F276" s="21"/>
      <c r="G276" s="10">
        <f>G275</f>
        <v>0</v>
      </c>
    </row>
    <row r="277" spans="1:7" s="2" customFormat="1" ht="15" customHeight="1" x14ac:dyDescent="0.25">
      <c r="B277" s="8" t="s">
        <v>483</v>
      </c>
      <c r="C277" s="8" t="s">
        <v>484</v>
      </c>
      <c r="D277" s="7"/>
      <c r="E277" s="7"/>
      <c r="F277" s="7"/>
      <c r="G277" s="7"/>
    </row>
    <row r="278" spans="1:7" s="2" customFormat="1" ht="15" customHeight="1" x14ac:dyDescent="0.25">
      <c r="B278" s="8" t="s">
        <v>485</v>
      </c>
      <c r="C278" s="8" t="s">
        <v>486</v>
      </c>
      <c r="D278" s="7"/>
      <c r="E278" s="7"/>
      <c r="F278" s="7"/>
      <c r="G278" s="7"/>
    </row>
    <row r="279" spans="1:7" ht="15" customHeight="1" x14ac:dyDescent="0.25">
      <c r="A279" s="11">
        <v>135</v>
      </c>
      <c r="B279" s="12" t="s">
        <v>487</v>
      </c>
      <c r="C279" s="11" t="s">
        <v>488</v>
      </c>
      <c r="D279" s="13" t="s">
        <v>86</v>
      </c>
      <c r="E279" s="14">
        <v>10</v>
      </c>
      <c r="F279" s="15"/>
      <c r="G279" s="14">
        <f>F279*E279</f>
        <v>0</v>
      </c>
    </row>
    <row r="280" spans="1:7" s="1" customFormat="1" x14ac:dyDescent="0.25">
      <c r="C280" s="21" t="s">
        <v>489</v>
      </c>
      <c r="D280" s="21"/>
      <c r="E280" s="21"/>
      <c r="F280" s="21"/>
      <c r="G280" s="10">
        <f>SUM(G279:G279)</f>
        <v>0</v>
      </c>
    </row>
    <row r="281" spans="1:7" s="2" customFormat="1" ht="15" customHeight="1" x14ac:dyDescent="0.25">
      <c r="B281" s="8" t="s">
        <v>490</v>
      </c>
      <c r="C281" s="8" t="s">
        <v>491</v>
      </c>
      <c r="D281" s="7"/>
      <c r="E281" s="7"/>
      <c r="F281" s="7"/>
      <c r="G281" s="7"/>
    </row>
    <row r="282" spans="1:7" ht="15" customHeight="1" x14ac:dyDescent="0.25">
      <c r="A282" s="11">
        <v>136</v>
      </c>
      <c r="B282" s="12" t="s">
        <v>492</v>
      </c>
      <c r="C282" s="11" t="s">
        <v>493</v>
      </c>
      <c r="D282" s="13" t="s">
        <v>230</v>
      </c>
      <c r="E282" s="14">
        <v>40</v>
      </c>
      <c r="F282" s="15"/>
      <c r="G282" s="14">
        <f>F282*E282</f>
        <v>0</v>
      </c>
    </row>
    <row r="283" spans="1:7" s="1" customFormat="1" x14ac:dyDescent="0.25">
      <c r="C283" s="21" t="s">
        <v>494</v>
      </c>
      <c r="D283" s="21"/>
      <c r="E283" s="21"/>
      <c r="F283" s="21"/>
      <c r="G283" s="10">
        <f>SUM(G282:G282)</f>
        <v>0</v>
      </c>
    </row>
    <row r="284" spans="1:7" s="1" customFormat="1" x14ac:dyDescent="0.25">
      <c r="C284" s="21" t="s">
        <v>495</v>
      </c>
      <c r="D284" s="21"/>
      <c r="E284" s="21"/>
      <c r="F284" s="21"/>
      <c r="G284" s="10">
        <f>G280+G283</f>
        <v>0</v>
      </c>
    </row>
    <row r="285" spans="1:7" s="2" customFormat="1" ht="15" customHeight="1" x14ac:dyDescent="0.25">
      <c r="B285" s="8" t="s">
        <v>496</v>
      </c>
      <c r="C285" s="8" t="s">
        <v>497</v>
      </c>
      <c r="D285" s="7"/>
      <c r="E285" s="7"/>
      <c r="F285" s="7"/>
      <c r="G285" s="7"/>
    </row>
    <row r="286" spans="1:7" s="2" customFormat="1" ht="15" customHeight="1" x14ac:dyDescent="0.25">
      <c r="B286" s="8" t="s">
        <v>498</v>
      </c>
      <c r="C286" s="8" t="s">
        <v>499</v>
      </c>
      <c r="D286" s="7"/>
      <c r="E286" s="7"/>
      <c r="F286" s="7"/>
      <c r="G286" s="7"/>
    </row>
    <row r="287" spans="1:7" ht="15" customHeight="1" x14ac:dyDescent="0.25">
      <c r="A287" s="11">
        <v>137</v>
      </c>
      <c r="B287" s="12" t="s">
        <v>500</v>
      </c>
      <c r="C287" s="11" t="s">
        <v>501</v>
      </c>
      <c r="D287" s="13" t="s">
        <v>58</v>
      </c>
      <c r="E287" s="14">
        <v>4.95</v>
      </c>
      <c r="F287" s="15"/>
      <c r="G287" s="14">
        <f>F287*E287</f>
        <v>0</v>
      </c>
    </row>
    <row r="288" spans="1:7" s="1" customFormat="1" x14ac:dyDescent="0.25">
      <c r="C288" s="21" t="s">
        <v>502</v>
      </c>
      <c r="D288" s="21"/>
      <c r="E288" s="21"/>
      <c r="F288" s="21"/>
      <c r="G288" s="10">
        <f>SUM(G287:G287)</f>
        <v>0</v>
      </c>
    </row>
    <row r="289" spans="1:7" s="2" customFormat="1" ht="15" customHeight="1" x14ac:dyDescent="0.25">
      <c r="B289" s="8" t="s">
        <v>503</v>
      </c>
      <c r="C289" s="8" t="s">
        <v>504</v>
      </c>
      <c r="D289" s="7"/>
      <c r="E289" s="7"/>
      <c r="F289" s="7"/>
      <c r="G289" s="7"/>
    </row>
    <row r="290" spans="1:7" ht="15" customHeight="1" x14ac:dyDescent="0.25">
      <c r="A290" s="11">
        <v>138</v>
      </c>
      <c r="B290" s="12" t="s">
        <v>505</v>
      </c>
      <c r="C290" s="11" t="s">
        <v>506</v>
      </c>
      <c r="D290" s="13" t="s">
        <v>58</v>
      </c>
      <c r="E290" s="14">
        <v>9.35</v>
      </c>
      <c r="F290" s="15"/>
      <c r="G290" s="14">
        <f>F290*E290</f>
        <v>0</v>
      </c>
    </row>
    <row r="291" spans="1:7" ht="15" customHeight="1" x14ac:dyDescent="0.25">
      <c r="A291" s="11">
        <v>139</v>
      </c>
      <c r="B291" s="12" t="s">
        <v>507</v>
      </c>
      <c r="C291" s="11" t="s">
        <v>508</v>
      </c>
      <c r="D291" s="13" t="s">
        <v>58</v>
      </c>
      <c r="E291" s="14">
        <v>30</v>
      </c>
      <c r="F291" s="15"/>
      <c r="G291" s="14">
        <f>F291*E291</f>
        <v>0</v>
      </c>
    </row>
    <row r="292" spans="1:7" s="1" customFormat="1" x14ac:dyDescent="0.25">
      <c r="C292" s="21" t="s">
        <v>509</v>
      </c>
      <c r="D292" s="21"/>
      <c r="E292" s="21"/>
      <c r="F292" s="21"/>
      <c r="G292" s="10">
        <f>SUM(G290:G291)</f>
        <v>0</v>
      </c>
    </row>
    <row r="293" spans="1:7" s="2" customFormat="1" ht="15" customHeight="1" x14ac:dyDescent="0.25">
      <c r="B293" s="8" t="s">
        <v>510</v>
      </c>
      <c r="C293" s="8" t="s">
        <v>511</v>
      </c>
      <c r="D293" s="7"/>
      <c r="E293" s="7"/>
      <c r="F293" s="7"/>
      <c r="G293" s="7"/>
    </row>
    <row r="294" spans="1:7" ht="15" customHeight="1" x14ac:dyDescent="0.25">
      <c r="A294" s="11">
        <v>140</v>
      </c>
      <c r="B294" s="12" t="s">
        <v>512</v>
      </c>
      <c r="C294" s="11" t="s">
        <v>513</v>
      </c>
      <c r="D294" s="13" t="s">
        <v>86</v>
      </c>
      <c r="E294" s="14">
        <v>5.5</v>
      </c>
      <c r="F294" s="15"/>
      <c r="G294" s="14">
        <f>F294*E294</f>
        <v>0</v>
      </c>
    </row>
    <row r="295" spans="1:7" ht="15" customHeight="1" x14ac:dyDescent="0.25">
      <c r="A295" s="11">
        <v>141</v>
      </c>
      <c r="B295" s="12" t="s">
        <v>514</v>
      </c>
      <c r="C295" s="11" t="s">
        <v>515</v>
      </c>
      <c r="D295" s="13" t="s">
        <v>86</v>
      </c>
      <c r="E295" s="14">
        <v>10</v>
      </c>
      <c r="F295" s="15"/>
      <c r="G295" s="14">
        <f>F295*E295</f>
        <v>0</v>
      </c>
    </row>
    <row r="296" spans="1:7" s="1" customFormat="1" x14ac:dyDescent="0.25">
      <c r="C296" s="21" t="s">
        <v>516</v>
      </c>
      <c r="D296" s="21"/>
      <c r="E296" s="21"/>
      <c r="F296" s="21"/>
      <c r="G296" s="10">
        <f>SUM(G294:G295)</f>
        <v>0</v>
      </c>
    </row>
    <row r="297" spans="1:7" s="2" customFormat="1" ht="15" customHeight="1" x14ac:dyDescent="0.25">
      <c r="B297" s="8" t="s">
        <v>517</v>
      </c>
      <c r="C297" s="8" t="s">
        <v>518</v>
      </c>
      <c r="D297" s="7"/>
      <c r="E297" s="7"/>
      <c r="F297" s="7"/>
      <c r="G297" s="7"/>
    </row>
    <row r="298" spans="1:7" ht="15" customHeight="1" x14ac:dyDescent="0.25">
      <c r="A298" s="11">
        <v>142</v>
      </c>
      <c r="B298" s="12" t="s">
        <v>519</v>
      </c>
      <c r="C298" s="11" t="s">
        <v>520</v>
      </c>
      <c r="D298" s="13" t="s">
        <v>58</v>
      </c>
      <c r="E298" s="14">
        <v>222</v>
      </c>
      <c r="F298" s="15"/>
      <c r="G298" s="14">
        <f>F298*E298</f>
        <v>0</v>
      </c>
    </row>
    <row r="299" spans="1:7" ht="15" customHeight="1" x14ac:dyDescent="0.25">
      <c r="A299" s="11">
        <v>143</v>
      </c>
      <c r="B299" s="12" t="s">
        <v>521</v>
      </c>
      <c r="C299" s="11" t="s">
        <v>522</v>
      </c>
      <c r="D299" s="13" t="s">
        <v>357</v>
      </c>
      <c r="E299" s="14">
        <v>4</v>
      </c>
      <c r="F299" s="15"/>
      <c r="G299" s="14">
        <f>F299*E299</f>
        <v>0</v>
      </c>
    </row>
    <row r="300" spans="1:7" ht="15" customHeight="1" x14ac:dyDescent="0.25">
      <c r="A300" s="11">
        <v>144</v>
      </c>
      <c r="B300" s="12" t="s">
        <v>523</v>
      </c>
      <c r="C300" s="11" t="s">
        <v>524</v>
      </c>
      <c r="D300" s="13" t="s">
        <v>86</v>
      </c>
      <c r="E300" s="14">
        <v>59</v>
      </c>
      <c r="F300" s="15"/>
      <c r="G300" s="14">
        <f>F300*E300</f>
        <v>0</v>
      </c>
    </row>
    <row r="301" spans="1:7" s="1" customFormat="1" x14ac:dyDescent="0.25">
      <c r="C301" s="21" t="s">
        <v>525</v>
      </c>
      <c r="D301" s="21"/>
      <c r="E301" s="21"/>
      <c r="F301" s="21"/>
      <c r="G301" s="10">
        <f>SUM(G298:G300)</f>
        <v>0</v>
      </c>
    </row>
    <row r="302" spans="1:7" s="1" customFormat="1" x14ac:dyDescent="0.25">
      <c r="C302" s="21" t="s">
        <v>526</v>
      </c>
      <c r="D302" s="21"/>
      <c r="E302" s="21"/>
      <c r="F302" s="21"/>
      <c r="G302" s="10">
        <f>G288+G292+G296+G301</f>
        <v>0</v>
      </c>
    </row>
    <row r="303" spans="1:7" s="2" customFormat="1" ht="15" customHeight="1" x14ac:dyDescent="0.25">
      <c r="B303" s="8" t="s">
        <v>527</v>
      </c>
      <c r="C303" s="8" t="s">
        <v>528</v>
      </c>
      <c r="D303" s="7"/>
      <c r="E303" s="7"/>
      <c r="F303" s="7"/>
      <c r="G303" s="7"/>
    </row>
    <row r="304" spans="1:7" s="2" customFormat="1" ht="15" customHeight="1" x14ac:dyDescent="0.25">
      <c r="B304" s="8" t="s">
        <v>529</v>
      </c>
      <c r="C304" s="8" t="s">
        <v>530</v>
      </c>
      <c r="D304" s="7"/>
      <c r="E304" s="7"/>
      <c r="F304" s="7"/>
      <c r="G304" s="7"/>
    </row>
    <row r="305" spans="1:7" ht="15" customHeight="1" x14ac:dyDescent="0.25">
      <c r="A305" s="11">
        <v>145</v>
      </c>
      <c r="B305" s="12" t="s">
        <v>531</v>
      </c>
      <c r="C305" s="11" t="s">
        <v>532</v>
      </c>
      <c r="D305" s="13" t="s">
        <v>357</v>
      </c>
      <c r="E305" s="14">
        <v>2</v>
      </c>
      <c r="F305" s="15"/>
      <c r="G305" s="14">
        <f>F305*E305</f>
        <v>0</v>
      </c>
    </row>
    <row r="306" spans="1:7" s="1" customFormat="1" x14ac:dyDescent="0.25">
      <c r="C306" s="21" t="s">
        <v>533</v>
      </c>
      <c r="D306" s="21"/>
      <c r="E306" s="21"/>
      <c r="F306" s="21"/>
      <c r="G306" s="10">
        <f>SUM(G305:G305)</f>
        <v>0</v>
      </c>
    </row>
    <row r="307" spans="1:7" s="2" customFormat="1" ht="15" customHeight="1" x14ac:dyDescent="0.25">
      <c r="B307" s="8" t="s">
        <v>534</v>
      </c>
      <c r="C307" s="8" t="s">
        <v>535</v>
      </c>
      <c r="D307" s="7"/>
      <c r="E307" s="7"/>
      <c r="F307" s="7"/>
      <c r="G307" s="7"/>
    </row>
    <row r="308" spans="1:7" ht="15" customHeight="1" x14ac:dyDescent="0.25">
      <c r="A308" s="11">
        <v>146</v>
      </c>
      <c r="B308" s="12" t="s">
        <v>536</v>
      </c>
      <c r="C308" s="11" t="s">
        <v>537</v>
      </c>
      <c r="D308" s="13" t="s">
        <v>58</v>
      </c>
      <c r="E308" s="14">
        <v>8</v>
      </c>
      <c r="F308" s="15"/>
      <c r="G308" s="14">
        <f>F308*E308</f>
        <v>0</v>
      </c>
    </row>
    <row r="309" spans="1:7" s="1" customFormat="1" x14ac:dyDescent="0.25">
      <c r="C309" s="21" t="s">
        <v>538</v>
      </c>
      <c r="D309" s="21"/>
      <c r="E309" s="21"/>
      <c r="F309" s="21"/>
      <c r="G309" s="10">
        <f>SUM(G308:G308)</f>
        <v>0</v>
      </c>
    </row>
    <row r="310" spans="1:7" s="2" customFormat="1" ht="15" customHeight="1" x14ac:dyDescent="0.25">
      <c r="B310" s="8" t="s">
        <v>539</v>
      </c>
      <c r="C310" s="8" t="s">
        <v>540</v>
      </c>
      <c r="D310" s="7"/>
      <c r="E310" s="7"/>
      <c r="F310" s="7"/>
      <c r="G310" s="7"/>
    </row>
    <row r="311" spans="1:7" ht="15" customHeight="1" x14ac:dyDescent="0.25">
      <c r="A311" s="11">
        <v>147</v>
      </c>
      <c r="B311" s="12" t="s">
        <v>541</v>
      </c>
      <c r="C311" s="11" t="s">
        <v>542</v>
      </c>
      <c r="D311" s="13" t="s">
        <v>69</v>
      </c>
      <c r="E311" s="14">
        <v>1</v>
      </c>
      <c r="F311" s="15"/>
      <c r="G311" s="14">
        <f>F311*E311</f>
        <v>0</v>
      </c>
    </row>
    <row r="312" spans="1:7" ht="15" customHeight="1" x14ac:dyDescent="0.25">
      <c r="A312" s="11">
        <v>148</v>
      </c>
      <c r="B312" s="12" t="s">
        <v>543</v>
      </c>
      <c r="C312" s="11" t="s">
        <v>544</v>
      </c>
      <c r="D312" s="13" t="s">
        <v>69</v>
      </c>
      <c r="E312" s="14">
        <v>1</v>
      </c>
      <c r="F312" s="15"/>
      <c r="G312" s="14">
        <f>F312*E312</f>
        <v>0</v>
      </c>
    </row>
    <row r="313" spans="1:7" ht="15" customHeight="1" x14ac:dyDescent="0.25">
      <c r="A313" s="11">
        <v>149</v>
      </c>
      <c r="B313" s="12" t="s">
        <v>545</v>
      </c>
      <c r="C313" s="11" t="s">
        <v>546</v>
      </c>
      <c r="D313" s="13" t="s">
        <v>69</v>
      </c>
      <c r="E313" s="14">
        <v>1</v>
      </c>
      <c r="F313" s="15"/>
      <c r="G313" s="14">
        <f>F313*E313</f>
        <v>0</v>
      </c>
    </row>
    <row r="314" spans="1:7" s="1" customFormat="1" x14ac:dyDescent="0.25">
      <c r="C314" s="21" t="s">
        <v>547</v>
      </c>
      <c r="D314" s="21"/>
      <c r="E314" s="21"/>
      <c r="F314" s="21"/>
      <c r="G314" s="10">
        <f>SUM(G311:G313)</f>
        <v>0</v>
      </c>
    </row>
    <row r="315" spans="1:7" s="2" customFormat="1" ht="15" customHeight="1" x14ac:dyDescent="0.25">
      <c r="B315" s="8" t="s">
        <v>548</v>
      </c>
      <c r="C315" s="8" t="s">
        <v>549</v>
      </c>
      <c r="D315" s="7"/>
      <c r="E315" s="7"/>
      <c r="F315" s="7"/>
      <c r="G315" s="7"/>
    </row>
    <row r="316" spans="1:7" ht="15" customHeight="1" x14ac:dyDescent="0.25">
      <c r="A316" s="11">
        <v>150</v>
      </c>
      <c r="B316" s="12" t="s">
        <v>550</v>
      </c>
      <c r="C316" s="11" t="s">
        <v>551</v>
      </c>
      <c r="D316" s="13" t="s">
        <v>552</v>
      </c>
      <c r="E316" s="14">
        <v>1</v>
      </c>
      <c r="F316" s="15"/>
      <c r="G316" s="14">
        <f>F316*E316</f>
        <v>0</v>
      </c>
    </row>
    <row r="317" spans="1:7" ht="15" customHeight="1" x14ac:dyDescent="0.25">
      <c r="A317" s="11">
        <v>151</v>
      </c>
      <c r="B317" s="12" t="s">
        <v>553</v>
      </c>
      <c r="C317" s="11" t="s">
        <v>554</v>
      </c>
      <c r="D317" s="13" t="s">
        <v>552</v>
      </c>
      <c r="E317" s="14">
        <v>2</v>
      </c>
      <c r="F317" s="15"/>
      <c r="G317" s="14">
        <f>F317*E317</f>
        <v>0</v>
      </c>
    </row>
    <row r="318" spans="1:7" ht="15" customHeight="1" x14ac:dyDescent="0.25">
      <c r="A318" s="11">
        <v>152</v>
      </c>
      <c r="B318" s="12" t="s">
        <v>555</v>
      </c>
      <c r="C318" s="11" t="s">
        <v>556</v>
      </c>
      <c r="D318" s="13" t="s">
        <v>552</v>
      </c>
      <c r="E318" s="14">
        <v>2</v>
      </c>
      <c r="F318" s="15"/>
      <c r="G318" s="14">
        <f>F318*E318</f>
        <v>0</v>
      </c>
    </row>
    <row r="319" spans="1:7" s="1" customFormat="1" x14ac:dyDescent="0.25">
      <c r="C319" s="21" t="s">
        <v>557</v>
      </c>
      <c r="D319" s="21"/>
      <c r="E319" s="21"/>
      <c r="F319" s="21"/>
      <c r="G319" s="10">
        <f>SUM(G316:G318)</f>
        <v>0</v>
      </c>
    </row>
    <row r="320" spans="1:7" s="1" customFormat="1" x14ac:dyDescent="0.25">
      <c r="C320" s="21" t="s">
        <v>558</v>
      </c>
      <c r="D320" s="21"/>
      <c r="E320" s="21"/>
      <c r="F320" s="21"/>
      <c r="G320" s="10">
        <f>G306+G309+G314+G319</f>
        <v>0</v>
      </c>
    </row>
    <row r="321" spans="1:7" s="2" customFormat="1" ht="15" customHeight="1" x14ac:dyDescent="0.25">
      <c r="B321" s="8" t="s">
        <v>559</v>
      </c>
      <c r="C321" s="8" t="s">
        <v>560</v>
      </c>
      <c r="D321" s="7"/>
      <c r="E321" s="7"/>
      <c r="F321" s="7"/>
      <c r="G321" s="7"/>
    </row>
    <row r="322" spans="1:7" s="2" customFormat="1" ht="15" customHeight="1" x14ac:dyDescent="0.25">
      <c r="B322" s="8" t="s">
        <v>561</v>
      </c>
      <c r="C322" s="8" t="s">
        <v>562</v>
      </c>
      <c r="D322" s="7"/>
      <c r="E322" s="7"/>
      <c r="F322" s="7"/>
      <c r="G322" s="7"/>
    </row>
    <row r="323" spans="1:7" ht="15" customHeight="1" x14ac:dyDescent="0.25">
      <c r="A323" s="11">
        <v>153</v>
      </c>
      <c r="B323" s="12" t="s">
        <v>563</v>
      </c>
      <c r="C323" s="11" t="s">
        <v>564</v>
      </c>
      <c r="D323" s="13" t="s">
        <v>58</v>
      </c>
      <c r="E323" s="14">
        <v>45</v>
      </c>
      <c r="F323" s="15"/>
      <c r="G323" s="14">
        <f>F323*E323</f>
        <v>0</v>
      </c>
    </row>
    <row r="324" spans="1:7" s="1" customFormat="1" x14ac:dyDescent="0.25">
      <c r="C324" s="21" t="s">
        <v>565</v>
      </c>
      <c r="D324" s="21"/>
      <c r="E324" s="21"/>
      <c r="F324" s="21"/>
      <c r="G324" s="10">
        <f>SUM(G323:G323)</f>
        <v>0</v>
      </c>
    </row>
    <row r="325" spans="1:7" s="1" customFormat="1" x14ac:dyDescent="0.25">
      <c r="C325" s="21" t="s">
        <v>566</v>
      </c>
      <c r="D325" s="21"/>
      <c r="E325" s="21"/>
      <c r="F325" s="21"/>
      <c r="G325" s="10">
        <f>G324</f>
        <v>0</v>
      </c>
    </row>
    <row r="326" spans="1:7" s="1" customFormat="1" x14ac:dyDescent="0.25">
      <c r="C326" s="21" t="s">
        <v>567</v>
      </c>
      <c r="D326" s="21"/>
      <c r="E326" s="21"/>
      <c r="F326" s="21"/>
      <c r="G326" s="10">
        <f>G276+G284+G302+G320+G325</f>
        <v>0</v>
      </c>
    </row>
    <row r="328" spans="1:7" s="2" customFormat="1" ht="15" customHeight="1" x14ac:dyDescent="0.25">
      <c r="B328" s="8" t="s">
        <v>568</v>
      </c>
      <c r="C328" s="8" t="s">
        <v>569</v>
      </c>
      <c r="D328" s="7"/>
      <c r="E328" s="7"/>
      <c r="F328" s="7"/>
      <c r="G328" s="7"/>
    </row>
    <row r="329" spans="1:7" s="2" customFormat="1" ht="15" customHeight="1" x14ac:dyDescent="0.25">
      <c r="B329" s="8" t="s">
        <v>570</v>
      </c>
      <c r="C329" s="8" t="s">
        <v>571</v>
      </c>
      <c r="D329" s="7"/>
      <c r="E329" s="7"/>
      <c r="F329" s="7"/>
      <c r="G329" s="7"/>
    </row>
    <row r="330" spans="1:7" s="2" customFormat="1" ht="15" customHeight="1" x14ac:dyDescent="0.25">
      <c r="B330" s="8" t="s">
        <v>572</v>
      </c>
      <c r="C330" s="8" t="s">
        <v>573</v>
      </c>
      <c r="D330" s="7"/>
      <c r="E330" s="7"/>
      <c r="F330" s="7"/>
      <c r="G330" s="7"/>
    </row>
    <row r="331" spans="1:7" ht="15" customHeight="1" x14ac:dyDescent="0.25">
      <c r="A331" s="11">
        <v>154</v>
      </c>
      <c r="B331" s="12" t="s">
        <v>574</v>
      </c>
      <c r="C331" s="11" t="s">
        <v>575</v>
      </c>
      <c r="D331" s="13" t="s">
        <v>58</v>
      </c>
      <c r="E331" s="14">
        <v>315</v>
      </c>
      <c r="F331" s="15"/>
      <c r="G331" s="14">
        <f>F331*E331</f>
        <v>0</v>
      </c>
    </row>
    <row r="332" spans="1:7" ht="15" customHeight="1" x14ac:dyDescent="0.25">
      <c r="A332" s="11">
        <v>155</v>
      </c>
      <c r="B332" s="12" t="s">
        <v>576</v>
      </c>
      <c r="C332" s="11" t="s">
        <v>577</v>
      </c>
      <c r="D332" s="13" t="s">
        <v>58</v>
      </c>
      <c r="E332" s="14">
        <v>294.5</v>
      </c>
      <c r="F332" s="15"/>
      <c r="G332" s="14">
        <f>F332*E332</f>
        <v>0</v>
      </c>
    </row>
    <row r="333" spans="1:7" s="1" customFormat="1" x14ac:dyDescent="0.25">
      <c r="C333" s="21" t="s">
        <v>578</v>
      </c>
      <c r="D333" s="21"/>
      <c r="E333" s="21"/>
      <c r="F333" s="21"/>
      <c r="G333" s="10">
        <f>SUM(G331:G332)</f>
        <v>0</v>
      </c>
    </row>
    <row r="334" spans="1:7" s="2" customFormat="1" ht="15" customHeight="1" x14ac:dyDescent="0.25">
      <c r="B334" s="8" t="s">
        <v>579</v>
      </c>
      <c r="C334" s="8" t="s">
        <v>580</v>
      </c>
      <c r="D334" s="7"/>
      <c r="E334" s="7"/>
      <c r="F334" s="7"/>
      <c r="G334" s="7"/>
    </row>
    <row r="335" spans="1:7" ht="15" customHeight="1" x14ac:dyDescent="0.25">
      <c r="A335" s="11">
        <v>156</v>
      </c>
      <c r="B335" s="12" t="s">
        <v>581</v>
      </c>
      <c r="C335" s="11" t="s">
        <v>582</v>
      </c>
      <c r="D335" s="13" t="s">
        <v>58</v>
      </c>
      <c r="E335" s="14">
        <v>835</v>
      </c>
      <c r="F335" s="15"/>
      <c r="G335" s="14">
        <f>F335*E335</f>
        <v>0</v>
      </c>
    </row>
    <row r="336" spans="1:7" ht="15" customHeight="1" x14ac:dyDescent="0.25">
      <c r="A336" s="11">
        <v>157</v>
      </c>
      <c r="B336" s="12" t="s">
        <v>583</v>
      </c>
      <c r="C336" s="11" t="s">
        <v>584</v>
      </c>
      <c r="D336" s="13" t="s">
        <v>58</v>
      </c>
      <c r="E336" s="14">
        <v>220</v>
      </c>
      <c r="F336" s="15"/>
      <c r="G336" s="14">
        <f>F336*E336</f>
        <v>0</v>
      </c>
    </row>
    <row r="337" spans="1:7" ht="15" customHeight="1" x14ac:dyDescent="0.25">
      <c r="A337" s="11">
        <v>158</v>
      </c>
      <c r="B337" s="12" t="s">
        <v>585</v>
      </c>
      <c r="C337" s="11" t="s">
        <v>586</v>
      </c>
      <c r="D337" s="13" t="s">
        <v>58</v>
      </c>
      <c r="E337" s="14">
        <v>450.5</v>
      </c>
      <c r="F337" s="15"/>
      <c r="G337" s="14">
        <f>F337*E337</f>
        <v>0</v>
      </c>
    </row>
    <row r="338" spans="1:7" s="1" customFormat="1" x14ac:dyDescent="0.25">
      <c r="C338" s="21" t="s">
        <v>587</v>
      </c>
      <c r="D338" s="21"/>
      <c r="E338" s="21"/>
      <c r="F338" s="21"/>
      <c r="G338" s="10">
        <f>SUM(G335:G337)</f>
        <v>0</v>
      </c>
    </row>
    <row r="339" spans="1:7" s="1" customFormat="1" x14ac:dyDescent="0.25">
      <c r="C339" s="21" t="s">
        <v>588</v>
      </c>
      <c r="D339" s="21"/>
      <c r="E339" s="21"/>
      <c r="F339" s="21"/>
      <c r="G339" s="10">
        <f>G333+G338</f>
        <v>0</v>
      </c>
    </row>
    <row r="340" spans="1:7" s="2" customFormat="1" ht="15" customHeight="1" x14ac:dyDescent="0.25">
      <c r="B340" s="8" t="s">
        <v>589</v>
      </c>
      <c r="C340" s="8" t="s">
        <v>590</v>
      </c>
      <c r="D340" s="7"/>
      <c r="E340" s="7"/>
      <c r="F340" s="7"/>
      <c r="G340" s="7"/>
    </row>
    <row r="341" spans="1:7" s="2" customFormat="1" ht="15" customHeight="1" x14ac:dyDescent="0.25">
      <c r="B341" s="8" t="s">
        <v>591</v>
      </c>
      <c r="C341" s="8" t="s">
        <v>592</v>
      </c>
      <c r="D341" s="7"/>
      <c r="E341" s="7"/>
      <c r="F341" s="7"/>
      <c r="G341" s="7"/>
    </row>
    <row r="342" spans="1:7" ht="15" customHeight="1" x14ac:dyDescent="0.25">
      <c r="A342" s="11">
        <v>159</v>
      </c>
      <c r="B342" s="12" t="s">
        <v>593</v>
      </c>
      <c r="C342" s="11" t="s">
        <v>594</v>
      </c>
      <c r="D342" s="13" t="s">
        <v>58</v>
      </c>
      <c r="E342" s="14">
        <v>280</v>
      </c>
      <c r="F342" s="15"/>
      <c r="G342" s="14">
        <f>F342*E342</f>
        <v>0</v>
      </c>
    </row>
    <row r="343" spans="1:7" ht="15" customHeight="1" x14ac:dyDescent="0.25">
      <c r="A343" s="11">
        <v>160</v>
      </c>
      <c r="B343" s="12" t="s">
        <v>595</v>
      </c>
      <c r="C343" s="11" t="s">
        <v>596</v>
      </c>
      <c r="D343" s="13" t="s">
        <v>58</v>
      </c>
      <c r="E343" s="14">
        <v>280</v>
      </c>
      <c r="F343" s="15"/>
      <c r="G343" s="14">
        <f>F343*E343</f>
        <v>0</v>
      </c>
    </row>
    <row r="344" spans="1:7" s="1" customFormat="1" x14ac:dyDescent="0.25">
      <c r="C344" s="21" t="s">
        <v>597</v>
      </c>
      <c r="D344" s="21"/>
      <c r="E344" s="21"/>
      <c r="F344" s="21"/>
      <c r="G344" s="10">
        <f>SUM(G342:G343)</f>
        <v>0</v>
      </c>
    </row>
    <row r="345" spans="1:7" s="2" customFormat="1" ht="15" customHeight="1" x14ac:dyDescent="0.25">
      <c r="B345" s="8" t="s">
        <v>598</v>
      </c>
      <c r="C345" s="8" t="s">
        <v>599</v>
      </c>
      <c r="D345" s="7"/>
      <c r="E345" s="7"/>
      <c r="F345" s="7"/>
      <c r="G345" s="7"/>
    </row>
    <row r="346" spans="1:7" ht="15" customHeight="1" x14ac:dyDescent="0.25">
      <c r="A346" s="11">
        <v>161</v>
      </c>
      <c r="B346" s="12" t="s">
        <v>600</v>
      </c>
      <c r="C346" s="11" t="s">
        <v>601</v>
      </c>
      <c r="D346" s="13" t="s">
        <v>58</v>
      </c>
      <c r="E346" s="14">
        <v>108</v>
      </c>
      <c r="F346" s="15"/>
      <c r="G346" s="14">
        <f>F346*E346</f>
        <v>0</v>
      </c>
    </row>
    <row r="347" spans="1:7" ht="15" customHeight="1" x14ac:dyDescent="0.25">
      <c r="A347" s="11">
        <v>162</v>
      </c>
      <c r="B347" s="12" t="s">
        <v>602</v>
      </c>
      <c r="C347" s="11" t="s">
        <v>603</v>
      </c>
      <c r="D347" s="13" t="s">
        <v>58</v>
      </c>
      <c r="E347" s="14">
        <v>146</v>
      </c>
      <c r="F347" s="15"/>
      <c r="G347" s="14">
        <f>F347*E347</f>
        <v>0</v>
      </c>
    </row>
    <row r="348" spans="1:7" ht="15" customHeight="1" x14ac:dyDescent="0.25">
      <c r="A348" s="11">
        <v>163</v>
      </c>
      <c r="B348" s="12" t="s">
        <v>604</v>
      </c>
      <c r="C348" s="11" t="s">
        <v>605</v>
      </c>
      <c r="D348" s="13" t="s">
        <v>58</v>
      </c>
      <c r="E348" s="14">
        <v>254</v>
      </c>
      <c r="F348" s="15"/>
      <c r="G348" s="14">
        <f>F348*E348</f>
        <v>0</v>
      </c>
    </row>
    <row r="349" spans="1:7" ht="15" customHeight="1" x14ac:dyDescent="0.25">
      <c r="A349" s="11">
        <v>164</v>
      </c>
      <c r="B349" s="12" t="s">
        <v>606</v>
      </c>
      <c r="C349" s="11" t="s">
        <v>607</v>
      </c>
      <c r="D349" s="13" t="s">
        <v>58</v>
      </c>
      <c r="E349" s="14">
        <v>32</v>
      </c>
      <c r="F349" s="15"/>
      <c r="G349" s="14">
        <f>F349*E349</f>
        <v>0</v>
      </c>
    </row>
    <row r="350" spans="1:7" s="1" customFormat="1" x14ac:dyDescent="0.25">
      <c r="C350" s="21" t="s">
        <v>608</v>
      </c>
      <c r="D350" s="21"/>
      <c r="E350" s="21"/>
      <c r="F350" s="21"/>
      <c r="G350" s="10">
        <f>SUM(G346:G349)</f>
        <v>0</v>
      </c>
    </row>
    <row r="351" spans="1:7" s="1" customFormat="1" x14ac:dyDescent="0.25">
      <c r="C351" s="21" t="s">
        <v>609</v>
      </c>
      <c r="D351" s="21"/>
      <c r="E351" s="21"/>
      <c r="F351" s="21"/>
      <c r="G351" s="10">
        <f>G344+G350</f>
        <v>0</v>
      </c>
    </row>
    <row r="352" spans="1:7" s="1" customFormat="1" x14ac:dyDescent="0.25">
      <c r="C352" s="21" t="s">
        <v>610</v>
      </c>
      <c r="D352" s="21"/>
      <c r="E352" s="21"/>
      <c r="F352" s="21"/>
      <c r="G352" s="10">
        <f>G339+G351</f>
        <v>0</v>
      </c>
    </row>
    <row r="354" spans="1:7" s="2" customFormat="1" ht="15" customHeight="1" x14ac:dyDescent="0.25">
      <c r="B354" s="8" t="s">
        <v>611</v>
      </c>
      <c r="C354" s="8" t="s">
        <v>612</v>
      </c>
      <c r="D354" s="7"/>
      <c r="E354" s="7"/>
      <c r="F354" s="7"/>
      <c r="G354" s="7"/>
    </row>
    <row r="355" spans="1:7" s="2" customFormat="1" ht="15" customHeight="1" x14ac:dyDescent="0.25">
      <c r="B355" s="8" t="s">
        <v>613</v>
      </c>
      <c r="C355" s="8" t="s">
        <v>614</v>
      </c>
      <c r="D355" s="7"/>
      <c r="E355" s="7"/>
      <c r="F355" s="7"/>
      <c r="G355" s="7"/>
    </row>
    <row r="356" spans="1:7" s="2" customFormat="1" ht="15" customHeight="1" x14ac:dyDescent="0.25">
      <c r="B356" s="8" t="s">
        <v>615</v>
      </c>
      <c r="C356" s="8" t="s">
        <v>616</v>
      </c>
      <c r="D356" s="7"/>
      <c r="E356" s="7"/>
      <c r="F356" s="7"/>
      <c r="G356" s="7"/>
    </row>
    <row r="357" spans="1:7" ht="15" customHeight="1" x14ac:dyDescent="0.25">
      <c r="A357" s="11">
        <v>165</v>
      </c>
      <c r="B357" s="12" t="s">
        <v>617</v>
      </c>
      <c r="C357" s="11" t="s">
        <v>618</v>
      </c>
      <c r="D357" s="13" t="s">
        <v>58</v>
      </c>
      <c r="E357" s="14">
        <v>50</v>
      </c>
      <c r="F357" s="15"/>
      <c r="G357" s="14">
        <f>F357*E357</f>
        <v>0</v>
      </c>
    </row>
    <row r="358" spans="1:7" ht="15" customHeight="1" x14ac:dyDescent="0.25">
      <c r="A358" s="11">
        <v>166</v>
      </c>
      <c r="B358" s="12" t="s">
        <v>619</v>
      </c>
      <c r="C358" s="11" t="s">
        <v>620</v>
      </c>
      <c r="D358" s="13" t="s">
        <v>58</v>
      </c>
      <c r="E358" s="14">
        <v>22.05</v>
      </c>
      <c r="F358" s="15"/>
      <c r="G358" s="14">
        <f>F358*E358</f>
        <v>0</v>
      </c>
    </row>
    <row r="359" spans="1:7" s="1" customFormat="1" x14ac:dyDescent="0.25">
      <c r="C359" s="21" t="s">
        <v>621</v>
      </c>
      <c r="D359" s="21"/>
      <c r="E359" s="21"/>
      <c r="F359" s="21"/>
      <c r="G359" s="10">
        <f>SUM(G357:G358)</f>
        <v>0</v>
      </c>
    </row>
    <row r="360" spans="1:7" s="1" customFormat="1" x14ac:dyDescent="0.25">
      <c r="C360" s="21" t="s">
        <v>622</v>
      </c>
      <c r="D360" s="21"/>
      <c r="E360" s="21"/>
      <c r="F360" s="21"/>
      <c r="G360" s="10">
        <f>G359</f>
        <v>0</v>
      </c>
    </row>
    <row r="361" spans="1:7" s="2" customFormat="1" ht="15" customHeight="1" x14ac:dyDescent="0.25">
      <c r="B361" s="8" t="s">
        <v>623</v>
      </c>
      <c r="C361" s="8" t="s">
        <v>624</v>
      </c>
      <c r="D361" s="7"/>
      <c r="E361" s="7"/>
      <c r="F361" s="7"/>
      <c r="G361" s="7"/>
    </row>
    <row r="362" spans="1:7" s="2" customFormat="1" ht="15" customHeight="1" x14ac:dyDescent="0.25">
      <c r="B362" s="8" t="s">
        <v>625</v>
      </c>
      <c r="C362" s="8" t="s">
        <v>626</v>
      </c>
      <c r="D362" s="7"/>
      <c r="E362" s="7"/>
      <c r="F362" s="7"/>
      <c r="G362" s="7"/>
    </row>
    <row r="363" spans="1:7" ht="15" customHeight="1" x14ac:dyDescent="0.25">
      <c r="A363" s="11">
        <v>167</v>
      </c>
      <c r="B363" s="12" t="s">
        <v>627</v>
      </c>
      <c r="C363" s="11" t="s">
        <v>628</v>
      </c>
      <c r="D363" s="13" t="s">
        <v>58</v>
      </c>
      <c r="E363" s="14">
        <v>225</v>
      </c>
      <c r="F363" s="15"/>
      <c r="G363" s="14">
        <f>F363*E363</f>
        <v>0</v>
      </c>
    </row>
    <row r="364" spans="1:7" s="1" customFormat="1" x14ac:dyDescent="0.25">
      <c r="C364" s="21" t="s">
        <v>629</v>
      </c>
      <c r="D364" s="21"/>
      <c r="E364" s="21"/>
      <c r="F364" s="21"/>
      <c r="G364" s="10">
        <f>SUM(G363:G363)</f>
        <v>0</v>
      </c>
    </row>
    <row r="365" spans="1:7" s="1" customFormat="1" x14ac:dyDescent="0.25">
      <c r="C365" s="21" t="s">
        <v>630</v>
      </c>
      <c r="D365" s="21"/>
      <c r="E365" s="21"/>
      <c r="F365" s="21"/>
      <c r="G365" s="10">
        <f>G364</f>
        <v>0</v>
      </c>
    </row>
    <row r="366" spans="1:7" s="1" customFormat="1" x14ac:dyDescent="0.25">
      <c r="C366" s="21" t="s">
        <v>631</v>
      </c>
      <c r="D366" s="21"/>
      <c r="E366" s="21"/>
      <c r="F366" s="21"/>
      <c r="G366" s="10">
        <f>G360+G365</f>
        <v>0</v>
      </c>
    </row>
    <row r="368" spans="1:7" s="2" customFormat="1" ht="15" customHeight="1" x14ac:dyDescent="0.25">
      <c r="B368" s="8" t="s">
        <v>632</v>
      </c>
      <c r="C368" s="8" t="s">
        <v>633</v>
      </c>
      <c r="D368" s="7"/>
      <c r="E368" s="7"/>
      <c r="F368" s="7"/>
      <c r="G368" s="7"/>
    </row>
    <row r="369" spans="1:7" s="2" customFormat="1" ht="15" customHeight="1" x14ac:dyDescent="0.25">
      <c r="B369" s="8" t="s">
        <v>634</v>
      </c>
      <c r="C369" s="8" t="s">
        <v>635</v>
      </c>
      <c r="D369" s="7"/>
      <c r="E369" s="7"/>
      <c r="F369" s="7"/>
      <c r="G369" s="7"/>
    </row>
    <row r="370" spans="1:7" s="2" customFormat="1" ht="15" customHeight="1" x14ac:dyDescent="0.25">
      <c r="B370" s="8" t="s">
        <v>636</v>
      </c>
      <c r="C370" s="8" t="s">
        <v>637</v>
      </c>
      <c r="D370" s="7"/>
      <c r="E370" s="7"/>
      <c r="F370" s="7"/>
      <c r="G370" s="7"/>
    </row>
    <row r="371" spans="1:7" ht="15" customHeight="1" x14ac:dyDescent="0.25">
      <c r="A371" s="11">
        <v>168</v>
      </c>
      <c r="B371" s="12" t="s">
        <v>638</v>
      </c>
      <c r="C371" s="11" t="s">
        <v>639</v>
      </c>
      <c r="D371" s="13" t="s">
        <v>58</v>
      </c>
      <c r="E371" s="14">
        <v>10</v>
      </c>
      <c r="F371" s="15"/>
      <c r="G371" s="14">
        <f>F371*E371</f>
        <v>0</v>
      </c>
    </row>
    <row r="372" spans="1:7" s="1" customFormat="1" x14ac:dyDescent="0.25">
      <c r="C372" s="21" t="s">
        <v>640</v>
      </c>
      <c r="D372" s="21"/>
      <c r="E372" s="21"/>
      <c r="F372" s="21"/>
      <c r="G372" s="10">
        <f>SUM(G371:G371)</f>
        <v>0</v>
      </c>
    </row>
    <row r="373" spans="1:7" s="1" customFormat="1" x14ac:dyDescent="0.25">
      <c r="C373" s="21" t="s">
        <v>641</v>
      </c>
      <c r="D373" s="21"/>
      <c r="E373" s="21"/>
      <c r="F373" s="21"/>
      <c r="G373" s="10">
        <f>G372</f>
        <v>0</v>
      </c>
    </row>
    <row r="374" spans="1:7" s="2" customFormat="1" ht="15" customHeight="1" x14ac:dyDescent="0.25">
      <c r="B374" s="8" t="s">
        <v>642</v>
      </c>
      <c r="C374" s="8" t="s">
        <v>643</v>
      </c>
      <c r="D374" s="7"/>
      <c r="E374" s="7"/>
      <c r="F374" s="7"/>
      <c r="G374" s="7"/>
    </row>
    <row r="375" spans="1:7" s="2" customFormat="1" ht="15" customHeight="1" x14ac:dyDescent="0.25">
      <c r="B375" s="8" t="s">
        <v>644</v>
      </c>
      <c r="C375" s="8" t="s">
        <v>637</v>
      </c>
      <c r="D375" s="7"/>
      <c r="E375" s="7"/>
      <c r="F375" s="7"/>
      <c r="G375" s="7"/>
    </row>
    <row r="376" spans="1:7" ht="15" customHeight="1" x14ac:dyDescent="0.25">
      <c r="A376" s="11">
        <v>169</v>
      </c>
      <c r="B376" s="12" t="s">
        <v>645</v>
      </c>
      <c r="C376" s="11" t="s">
        <v>646</v>
      </c>
      <c r="D376" s="13" t="s">
        <v>58</v>
      </c>
      <c r="E376" s="14">
        <v>18</v>
      </c>
      <c r="F376" s="15"/>
      <c r="G376" s="14">
        <f>F376*E376</f>
        <v>0</v>
      </c>
    </row>
    <row r="377" spans="1:7" s="1" customFormat="1" x14ac:dyDescent="0.25">
      <c r="C377" s="21" t="s">
        <v>640</v>
      </c>
      <c r="D377" s="21"/>
      <c r="E377" s="21"/>
      <c r="F377" s="21"/>
      <c r="G377" s="10">
        <f>SUM(G376:G376)</f>
        <v>0</v>
      </c>
    </row>
    <row r="378" spans="1:7" s="1" customFormat="1" x14ac:dyDescent="0.25">
      <c r="C378" s="21" t="s">
        <v>647</v>
      </c>
      <c r="D378" s="21"/>
      <c r="E378" s="21"/>
      <c r="F378" s="21"/>
      <c r="G378" s="10">
        <f>G377</f>
        <v>0</v>
      </c>
    </row>
    <row r="379" spans="1:7" s="1" customFormat="1" x14ac:dyDescent="0.25">
      <c r="C379" s="21" t="s">
        <v>648</v>
      </c>
      <c r="D379" s="21"/>
      <c r="E379" s="21"/>
      <c r="F379" s="21"/>
      <c r="G379" s="10">
        <f>G373+G378</f>
        <v>0</v>
      </c>
    </row>
    <row r="381" spans="1:7" s="2" customFormat="1" ht="15" customHeight="1" x14ac:dyDescent="0.25">
      <c r="B381" s="8" t="s">
        <v>649</v>
      </c>
      <c r="C381" s="8" t="s">
        <v>650</v>
      </c>
      <c r="D381" s="7"/>
      <c r="E381" s="7"/>
      <c r="F381" s="7"/>
      <c r="G381" s="7"/>
    </row>
    <row r="382" spans="1:7" s="2" customFormat="1" ht="15" customHeight="1" x14ac:dyDescent="0.25">
      <c r="B382" s="8" t="s">
        <v>651</v>
      </c>
      <c r="C382" s="8" t="s">
        <v>652</v>
      </c>
      <c r="D382" s="7"/>
      <c r="E382" s="7"/>
      <c r="F382" s="7"/>
      <c r="G382" s="7"/>
    </row>
    <row r="383" spans="1:7" s="2" customFormat="1" ht="15" customHeight="1" x14ac:dyDescent="0.25">
      <c r="B383" s="8" t="s">
        <v>653</v>
      </c>
      <c r="C383" s="8" t="s">
        <v>654</v>
      </c>
      <c r="D383" s="7"/>
      <c r="E383" s="7"/>
      <c r="F383" s="7"/>
      <c r="G383" s="7"/>
    </row>
    <row r="384" spans="1:7" ht="15" customHeight="1" x14ac:dyDescent="0.25">
      <c r="A384" s="11">
        <v>170</v>
      </c>
      <c r="B384" s="12" t="s">
        <v>655</v>
      </c>
      <c r="C384" s="11" t="s">
        <v>656</v>
      </c>
      <c r="D384" s="13" t="s">
        <v>58</v>
      </c>
      <c r="E384" s="14">
        <v>15</v>
      </c>
      <c r="F384" s="15"/>
      <c r="G384" s="14">
        <f>F384*E384</f>
        <v>0</v>
      </c>
    </row>
    <row r="385" spans="1:7" ht="15" customHeight="1" x14ac:dyDescent="0.25">
      <c r="A385" s="11">
        <v>171</v>
      </c>
      <c r="B385" s="12" t="s">
        <v>657</v>
      </c>
      <c r="C385" s="11" t="s">
        <v>658</v>
      </c>
      <c r="D385" s="13" t="s">
        <v>58</v>
      </c>
      <c r="E385" s="14">
        <v>318</v>
      </c>
      <c r="F385" s="15"/>
      <c r="G385" s="14">
        <f>F385*E385</f>
        <v>0</v>
      </c>
    </row>
    <row r="386" spans="1:7" ht="15" customHeight="1" x14ac:dyDescent="0.25">
      <c r="A386" s="11">
        <v>172</v>
      </c>
      <c r="B386" s="12" t="s">
        <v>659</v>
      </c>
      <c r="C386" s="11" t="s">
        <v>660</v>
      </c>
      <c r="D386" s="13" t="s">
        <v>58</v>
      </c>
      <c r="E386" s="14">
        <v>598.5</v>
      </c>
      <c r="F386" s="15"/>
      <c r="G386" s="14">
        <f>F386*E386</f>
        <v>0</v>
      </c>
    </row>
    <row r="387" spans="1:7" s="1" customFormat="1" x14ac:dyDescent="0.25">
      <c r="C387" s="21" t="s">
        <v>661</v>
      </c>
      <c r="D387" s="21"/>
      <c r="E387" s="21"/>
      <c r="F387" s="21"/>
      <c r="G387" s="10">
        <f>SUM(G384:G386)</f>
        <v>0</v>
      </c>
    </row>
    <row r="388" spans="1:7" s="1" customFormat="1" x14ac:dyDescent="0.25">
      <c r="C388" s="21" t="s">
        <v>662</v>
      </c>
      <c r="D388" s="21"/>
      <c r="E388" s="21"/>
      <c r="F388" s="21"/>
      <c r="G388" s="10">
        <f>G387</f>
        <v>0</v>
      </c>
    </row>
    <row r="389" spans="1:7" s="1" customFormat="1" x14ac:dyDescent="0.25">
      <c r="C389" s="21" t="s">
        <v>663</v>
      </c>
      <c r="D389" s="21"/>
      <c r="E389" s="21"/>
      <c r="F389" s="21"/>
      <c r="G389" s="10">
        <f>G388</f>
        <v>0</v>
      </c>
    </row>
    <row r="391" spans="1:7" s="2" customFormat="1" ht="15" customHeight="1" x14ac:dyDescent="0.25">
      <c r="B391" s="8" t="s">
        <v>664</v>
      </c>
      <c r="C391" s="8" t="s">
        <v>665</v>
      </c>
      <c r="D391" s="7"/>
      <c r="E391" s="7"/>
      <c r="F391" s="7"/>
      <c r="G391" s="7"/>
    </row>
    <row r="392" spans="1:7" s="2" customFormat="1" ht="15" customHeight="1" x14ac:dyDescent="0.25">
      <c r="B392" s="8" t="s">
        <v>666</v>
      </c>
      <c r="C392" s="8" t="s">
        <v>667</v>
      </c>
      <c r="D392" s="7"/>
      <c r="E392" s="7"/>
      <c r="F392" s="7"/>
      <c r="G392" s="7"/>
    </row>
    <row r="393" spans="1:7" s="2" customFormat="1" ht="15" customHeight="1" x14ac:dyDescent="0.25">
      <c r="B393" s="8" t="s">
        <v>668</v>
      </c>
      <c r="C393" s="8" t="s">
        <v>667</v>
      </c>
      <c r="D393" s="7"/>
      <c r="E393" s="7"/>
      <c r="F393" s="7"/>
      <c r="G393" s="7"/>
    </row>
    <row r="394" spans="1:7" ht="15" customHeight="1" x14ac:dyDescent="0.25">
      <c r="A394" s="11">
        <v>173</v>
      </c>
      <c r="B394" s="12" t="s">
        <v>669</v>
      </c>
      <c r="C394" s="11" t="s">
        <v>670</v>
      </c>
      <c r="D394" s="13" t="s">
        <v>58</v>
      </c>
      <c r="E394" s="14">
        <v>560</v>
      </c>
      <c r="F394" s="15"/>
      <c r="G394" s="14">
        <f>F394*E394</f>
        <v>0</v>
      </c>
    </row>
    <row r="395" spans="1:7" s="1" customFormat="1" x14ac:dyDescent="0.25">
      <c r="C395" s="21" t="s">
        <v>671</v>
      </c>
      <c r="D395" s="21"/>
      <c r="E395" s="21"/>
      <c r="F395" s="21"/>
      <c r="G395" s="10">
        <f>SUM(G394:G394)</f>
        <v>0</v>
      </c>
    </row>
    <row r="396" spans="1:7" s="1" customFormat="1" x14ac:dyDescent="0.25">
      <c r="C396" s="21" t="s">
        <v>671</v>
      </c>
      <c r="D396" s="21"/>
      <c r="E396" s="21"/>
      <c r="F396" s="21"/>
      <c r="G396" s="10">
        <f>G395</f>
        <v>0</v>
      </c>
    </row>
    <row r="397" spans="1:7" s="2" customFormat="1" ht="15" customHeight="1" x14ac:dyDescent="0.25">
      <c r="B397" s="8" t="s">
        <v>672</v>
      </c>
      <c r="C397" s="8" t="s">
        <v>673</v>
      </c>
      <c r="D397" s="7"/>
      <c r="E397" s="7"/>
      <c r="F397" s="7"/>
      <c r="G397" s="7"/>
    </row>
    <row r="398" spans="1:7" s="2" customFormat="1" ht="15" customHeight="1" x14ac:dyDescent="0.25">
      <c r="B398" s="8" t="s">
        <v>674</v>
      </c>
      <c r="C398" s="8" t="s">
        <v>675</v>
      </c>
      <c r="D398" s="7"/>
      <c r="E398" s="7"/>
      <c r="F398" s="7"/>
      <c r="G398" s="7"/>
    </row>
    <row r="399" spans="1:7" ht="15" customHeight="1" x14ac:dyDescent="0.25">
      <c r="A399" s="11">
        <v>174</v>
      </c>
      <c r="B399" s="12" t="s">
        <v>676</v>
      </c>
      <c r="C399" s="11" t="s">
        <v>677</v>
      </c>
      <c r="D399" s="13" t="s">
        <v>86</v>
      </c>
      <c r="E399" s="14">
        <v>20</v>
      </c>
      <c r="F399" s="15"/>
      <c r="G399" s="14">
        <f>F399*E399</f>
        <v>0</v>
      </c>
    </row>
    <row r="400" spans="1:7" ht="15" customHeight="1" x14ac:dyDescent="0.25">
      <c r="A400" s="11">
        <v>175</v>
      </c>
      <c r="B400" s="12" t="s">
        <v>678</v>
      </c>
      <c r="C400" s="11" t="s">
        <v>679</v>
      </c>
      <c r="D400" s="13" t="s">
        <v>86</v>
      </c>
      <c r="E400" s="14">
        <v>30</v>
      </c>
      <c r="F400" s="15"/>
      <c r="G400" s="14">
        <f>F400*E400</f>
        <v>0</v>
      </c>
    </row>
    <row r="401" spans="1:7" s="1" customFormat="1" x14ac:dyDescent="0.25">
      <c r="C401" s="21" t="s">
        <v>680</v>
      </c>
      <c r="D401" s="21"/>
      <c r="E401" s="21"/>
      <c r="F401" s="21"/>
      <c r="G401" s="10">
        <f>SUM(G399:G400)</f>
        <v>0</v>
      </c>
    </row>
    <row r="402" spans="1:7" s="1" customFormat="1" x14ac:dyDescent="0.25">
      <c r="C402" s="21" t="s">
        <v>681</v>
      </c>
      <c r="D402" s="21"/>
      <c r="E402" s="21"/>
      <c r="F402" s="21"/>
      <c r="G402" s="10">
        <f>G401</f>
        <v>0</v>
      </c>
    </row>
    <row r="403" spans="1:7" s="2" customFormat="1" ht="15" customHeight="1" x14ac:dyDescent="0.25">
      <c r="B403" s="8" t="s">
        <v>682</v>
      </c>
      <c r="C403" s="8" t="s">
        <v>683</v>
      </c>
      <c r="D403" s="7"/>
      <c r="E403" s="7"/>
      <c r="F403" s="7"/>
      <c r="G403" s="7"/>
    </row>
    <row r="404" spans="1:7" s="2" customFormat="1" ht="15" customHeight="1" x14ac:dyDescent="0.25">
      <c r="B404" s="8" t="s">
        <v>684</v>
      </c>
      <c r="C404" s="8" t="s">
        <v>685</v>
      </c>
      <c r="D404" s="7"/>
      <c r="E404" s="7"/>
      <c r="F404" s="7"/>
      <c r="G404" s="7"/>
    </row>
    <row r="405" spans="1:7" ht="15" customHeight="1" x14ac:dyDescent="0.25">
      <c r="A405" s="11">
        <v>176</v>
      </c>
      <c r="B405" s="12" t="s">
        <v>686</v>
      </c>
      <c r="C405" s="11" t="s">
        <v>687</v>
      </c>
      <c r="D405" s="13" t="s">
        <v>86</v>
      </c>
      <c r="E405" s="14">
        <v>15</v>
      </c>
      <c r="F405" s="15"/>
      <c r="G405" s="14">
        <f>F405*E405</f>
        <v>0</v>
      </c>
    </row>
    <row r="406" spans="1:7" s="1" customFormat="1" x14ac:dyDescent="0.25">
      <c r="C406" s="21" t="s">
        <v>688</v>
      </c>
      <c r="D406" s="21"/>
      <c r="E406" s="21"/>
      <c r="F406" s="21"/>
      <c r="G406" s="10">
        <f>SUM(G405:G405)</f>
        <v>0</v>
      </c>
    </row>
    <row r="407" spans="1:7" s="2" customFormat="1" ht="15" customHeight="1" x14ac:dyDescent="0.25">
      <c r="B407" s="8" t="s">
        <v>689</v>
      </c>
      <c r="C407" s="8" t="s">
        <v>690</v>
      </c>
      <c r="D407" s="7"/>
      <c r="E407" s="7"/>
      <c r="F407" s="7"/>
      <c r="G407" s="7"/>
    </row>
    <row r="408" spans="1:7" ht="15" customHeight="1" x14ac:dyDescent="0.25">
      <c r="A408" s="11">
        <v>177</v>
      </c>
      <c r="B408" s="12" t="s">
        <v>691</v>
      </c>
      <c r="C408" s="11" t="s">
        <v>692</v>
      </c>
      <c r="D408" s="13" t="s">
        <v>86</v>
      </c>
      <c r="E408" s="14">
        <v>20</v>
      </c>
      <c r="F408" s="15"/>
      <c r="G408" s="14">
        <f>F408*E408</f>
        <v>0</v>
      </c>
    </row>
    <row r="409" spans="1:7" ht="15" customHeight="1" x14ac:dyDescent="0.25">
      <c r="A409" s="11">
        <v>178</v>
      </c>
      <c r="B409" s="12" t="s">
        <v>693</v>
      </c>
      <c r="C409" s="11" t="s">
        <v>694</v>
      </c>
      <c r="D409" s="13" t="s">
        <v>86</v>
      </c>
      <c r="E409" s="14">
        <v>25</v>
      </c>
      <c r="F409" s="15"/>
      <c r="G409" s="14">
        <f>F409*E409</f>
        <v>0</v>
      </c>
    </row>
    <row r="410" spans="1:7" s="1" customFormat="1" x14ac:dyDescent="0.25">
      <c r="C410" s="21" t="s">
        <v>695</v>
      </c>
      <c r="D410" s="21"/>
      <c r="E410" s="21"/>
      <c r="F410" s="21"/>
      <c r="G410" s="10">
        <f>SUM(G408:G409)</f>
        <v>0</v>
      </c>
    </row>
    <row r="411" spans="1:7" s="1" customFormat="1" x14ac:dyDescent="0.25">
      <c r="C411" s="21" t="s">
        <v>696</v>
      </c>
      <c r="D411" s="21"/>
      <c r="E411" s="21"/>
      <c r="F411" s="21"/>
      <c r="G411" s="10">
        <f>G406+G410</f>
        <v>0</v>
      </c>
    </row>
    <row r="412" spans="1:7" s="1" customFormat="1" x14ac:dyDescent="0.25">
      <c r="C412" s="21" t="s">
        <v>697</v>
      </c>
      <c r="D412" s="21"/>
      <c r="E412" s="21"/>
      <c r="F412" s="21"/>
      <c r="G412" s="10">
        <f>G396+G402+G411</f>
        <v>0</v>
      </c>
    </row>
    <row r="414" spans="1:7" s="2" customFormat="1" ht="15" customHeight="1" x14ac:dyDescent="0.25">
      <c r="B414" s="8" t="s">
        <v>698</v>
      </c>
      <c r="C414" s="8" t="s">
        <v>699</v>
      </c>
      <c r="D414" s="7"/>
      <c r="E414" s="7"/>
      <c r="F414" s="7"/>
      <c r="G414" s="7"/>
    </row>
    <row r="415" spans="1:7" s="2" customFormat="1" ht="15" customHeight="1" x14ac:dyDescent="0.25">
      <c r="B415" s="8" t="s">
        <v>700</v>
      </c>
      <c r="C415" s="8" t="s">
        <v>701</v>
      </c>
      <c r="D415" s="7"/>
      <c r="E415" s="7"/>
      <c r="F415" s="7"/>
      <c r="G415" s="7"/>
    </row>
    <row r="416" spans="1:7" s="2" customFormat="1" ht="15" customHeight="1" x14ac:dyDescent="0.25">
      <c r="B416" s="8" t="s">
        <v>702</v>
      </c>
      <c r="C416" s="8" t="s">
        <v>703</v>
      </c>
      <c r="D416" s="7"/>
      <c r="E416" s="7"/>
      <c r="F416" s="7"/>
      <c r="G416" s="7"/>
    </row>
    <row r="417" spans="1:7" ht="15" customHeight="1" x14ac:dyDescent="0.25">
      <c r="A417" s="11">
        <v>179</v>
      </c>
      <c r="B417" s="12" t="s">
        <v>704</v>
      </c>
      <c r="C417" s="11" t="s">
        <v>705</v>
      </c>
      <c r="D417" s="13" t="s">
        <v>357</v>
      </c>
      <c r="E417" s="14">
        <v>13</v>
      </c>
      <c r="F417" s="15"/>
      <c r="G417" s="14">
        <f>F417*E417</f>
        <v>0</v>
      </c>
    </row>
    <row r="418" spans="1:7" s="1" customFormat="1" x14ac:dyDescent="0.25">
      <c r="C418" s="21" t="s">
        <v>706</v>
      </c>
      <c r="D418" s="21"/>
      <c r="E418" s="21"/>
      <c r="F418" s="21"/>
      <c r="G418" s="10">
        <f>SUM(G417:G417)</f>
        <v>0</v>
      </c>
    </row>
    <row r="419" spans="1:7" s="1" customFormat="1" x14ac:dyDescent="0.25">
      <c r="C419" s="21" t="s">
        <v>707</v>
      </c>
      <c r="D419" s="21"/>
      <c r="E419" s="21"/>
      <c r="F419" s="21"/>
      <c r="G419" s="10">
        <f>G418</f>
        <v>0</v>
      </c>
    </row>
    <row r="420" spans="1:7" s="1" customFormat="1" x14ac:dyDescent="0.25">
      <c r="C420" s="21" t="s">
        <v>708</v>
      </c>
      <c r="D420" s="21"/>
      <c r="E420" s="21"/>
      <c r="F420" s="21"/>
      <c r="G420" s="10">
        <f>G419</f>
        <v>0</v>
      </c>
    </row>
    <row r="422" spans="1:7" s="2" customFormat="1" ht="15" customHeight="1" x14ac:dyDescent="0.25">
      <c r="B422" s="8" t="s">
        <v>709</v>
      </c>
      <c r="C422" s="8" t="s">
        <v>710</v>
      </c>
      <c r="D422" s="7"/>
      <c r="E422" s="7"/>
      <c r="F422" s="7"/>
      <c r="G422" s="7"/>
    </row>
    <row r="423" spans="1:7" s="2" customFormat="1" ht="15" customHeight="1" x14ac:dyDescent="0.25">
      <c r="B423" s="8" t="s">
        <v>711</v>
      </c>
      <c r="C423" s="8" t="s">
        <v>712</v>
      </c>
      <c r="D423" s="7"/>
      <c r="E423" s="7"/>
      <c r="F423" s="7"/>
      <c r="G423" s="7"/>
    </row>
    <row r="424" spans="1:7" s="2" customFormat="1" ht="15" customHeight="1" x14ac:dyDescent="0.25">
      <c r="B424" s="8" t="s">
        <v>713</v>
      </c>
      <c r="C424" s="8" t="s">
        <v>714</v>
      </c>
      <c r="D424" s="7"/>
      <c r="E424" s="7"/>
      <c r="F424" s="7"/>
      <c r="G424" s="7"/>
    </row>
    <row r="425" spans="1:7" ht="15" customHeight="1" x14ac:dyDescent="0.25">
      <c r="A425" s="11">
        <v>180</v>
      </c>
      <c r="B425" s="12" t="s">
        <v>715</v>
      </c>
      <c r="C425" s="11" t="s">
        <v>716</v>
      </c>
      <c r="D425" s="13" t="s">
        <v>58</v>
      </c>
      <c r="E425" s="14">
        <v>78.349999999999994</v>
      </c>
      <c r="F425" s="15"/>
      <c r="G425" s="14">
        <f>F425*E425</f>
        <v>0</v>
      </c>
    </row>
    <row r="426" spans="1:7" ht="15" customHeight="1" x14ac:dyDescent="0.25">
      <c r="A426" s="11">
        <v>181</v>
      </c>
      <c r="B426" s="12" t="s">
        <v>717</v>
      </c>
      <c r="C426" s="11" t="s">
        <v>718</v>
      </c>
      <c r="D426" s="13" t="s">
        <v>58</v>
      </c>
      <c r="E426" s="14">
        <v>222</v>
      </c>
      <c r="F426" s="15"/>
      <c r="G426" s="14">
        <f>F426*E426</f>
        <v>0</v>
      </c>
    </row>
    <row r="427" spans="1:7" s="1" customFormat="1" x14ac:dyDescent="0.25">
      <c r="C427" s="21" t="s">
        <v>719</v>
      </c>
      <c r="D427" s="21"/>
      <c r="E427" s="21"/>
      <c r="F427" s="21"/>
      <c r="G427" s="10">
        <f>SUM(G425:G426)</f>
        <v>0</v>
      </c>
    </row>
    <row r="428" spans="1:7" s="1" customFormat="1" x14ac:dyDescent="0.25">
      <c r="C428" s="21" t="s">
        <v>720</v>
      </c>
      <c r="D428" s="21"/>
      <c r="E428" s="21"/>
      <c r="F428" s="21"/>
      <c r="G428" s="10">
        <f>G427</f>
        <v>0</v>
      </c>
    </row>
    <row r="429" spans="1:7" s="1" customFormat="1" x14ac:dyDescent="0.25">
      <c r="C429" s="21" t="s">
        <v>721</v>
      </c>
      <c r="D429" s="21"/>
      <c r="E429" s="21"/>
      <c r="F429" s="21"/>
      <c r="G429" s="10">
        <f>G428</f>
        <v>0</v>
      </c>
    </row>
    <row r="431" spans="1:7" s="2" customFormat="1" ht="15" customHeight="1" x14ac:dyDescent="0.25">
      <c r="B431" s="8" t="s">
        <v>722</v>
      </c>
      <c r="C431" s="8" t="s">
        <v>723</v>
      </c>
      <c r="D431" s="7"/>
      <c r="E431" s="7"/>
      <c r="F431" s="7"/>
      <c r="G431" s="7"/>
    </row>
    <row r="432" spans="1:7" s="2" customFormat="1" ht="15" customHeight="1" x14ac:dyDescent="0.25">
      <c r="B432" s="8" t="s">
        <v>724</v>
      </c>
      <c r="C432" s="8" t="s">
        <v>725</v>
      </c>
      <c r="D432" s="7"/>
      <c r="E432" s="7"/>
      <c r="F432" s="7"/>
      <c r="G432" s="7"/>
    </row>
    <row r="433" spans="1:7" s="2" customFormat="1" ht="15" customHeight="1" x14ac:dyDescent="0.25">
      <c r="B433" s="8" t="s">
        <v>726</v>
      </c>
      <c r="C433" s="8" t="s">
        <v>727</v>
      </c>
      <c r="D433" s="7"/>
      <c r="E433" s="7"/>
      <c r="F433" s="7"/>
      <c r="G433" s="7"/>
    </row>
    <row r="434" spans="1:7" ht="15" customHeight="1" x14ac:dyDescent="0.25">
      <c r="A434" s="11">
        <v>182</v>
      </c>
      <c r="B434" s="12" t="s">
        <v>728</v>
      </c>
      <c r="C434" s="11" t="s">
        <v>729</v>
      </c>
      <c r="D434" s="13" t="s">
        <v>58</v>
      </c>
      <c r="E434" s="14">
        <v>506</v>
      </c>
      <c r="F434" s="15"/>
      <c r="G434" s="14">
        <f>F434*E434</f>
        <v>0</v>
      </c>
    </row>
    <row r="435" spans="1:7" ht="15" customHeight="1" x14ac:dyDescent="0.25">
      <c r="A435" s="11">
        <v>183</v>
      </c>
      <c r="B435" s="12" t="s">
        <v>730</v>
      </c>
      <c r="C435" s="11" t="s">
        <v>731</v>
      </c>
      <c r="D435" s="13" t="s">
        <v>357</v>
      </c>
      <c r="E435" s="14">
        <v>6</v>
      </c>
      <c r="F435" s="15"/>
      <c r="G435" s="14">
        <f>F435*E435</f>
        <v>0</v>
      </c>
    </row>
    <row r="436" spans="1:7" s="1" customFormat="1" x14ac:dyDescent="0.25">
      <c r="C436" s="21" t="s">
        <v>732</v>
      </c>
      <c r="D436" s="21"/>
      <c r="E436" s="21"/>
      <c r="F436" s="21"/>
      <c r="G436" s="10">
        <f>SUM(G434:G435)</f>
        <v>0</v>
      </c>
    </row>
    <row r="437" spans="1:7" s="1" customFormat="1" x14ac:dyDescent="0.25">
      <c r="C437" s="21" t="s">
        <v>733</v>
      </c>
      <c r="D437" s="21"/>
      <c r="E437" s="21"/>
      <c r="F437" s="21"/>
      <c r="G437" s="10">
        <f>G436</f>
        <v>0</v>
      </c>
    </row>
    <row r="438" spans="1:7" s="1" customFormat="1" x14ac:dyDescent="0.25">
      <c r="C438" s="21" t="s">
        <v>734</v>
      </c>
      <c r="D438" s="21"/>
      <c r="E438" s="21"/>
      <c r="F438" s="21"/>
      <c r="G438" s="10">
        <f>G437</f>
        <v>0</v>
      </c>
    </row>
    <row r="440" spans="1:7" s="2" customFormat="1" ht="15" customHeight="1" x14ac:dyDescent="0.25">
      <c r="B440" s="8" t="s">
        <v>735</v>
      </c>
      <c r="C440" s="8" t="s">
        <v>736</v>
      </c>
      <c r="D440" s="7"/>
      <c r="E440" s="7"/>
      <c r="F440" s="7"/>
      <c r="G440" s="7"/>
    </row>
    <row r="441" spans="1:7" s="2" customFormat="1" ht="15" customHeight="1" x14ac:dyDescent="0.25">
      <c r="B441" s="8" t="s">
        <v>737</v>
      </c>
      <c r="C441" s="8" t="s">
        <v>738</v>
      </c>
      <c r="D441" s="7"/>
      <c r="E441" s="7"/>
      <c r="F441" s="7"/>
      <c r="G441" s="7"/>
    </row>
    <row r="442" spans="1:7" s="2" customFormat="1" ht="15" customHeight="1" x14ac:dyDescent="0.25">
      <c r="B442" s="8" t="s">
        <v>739</v>
      </c>
      <c r="C442" s="8" t="s">
        <v>740</v>
      </c>
      <c r="D442" s="7"/>
      <c r="E442" s="7"/>
      <c r="F442" s="7"/>
      <c r="G442" s="7"/>
    </row>
    <row r="443" spans="1:7" ht="15" customHeight="1" x14ac:dyDescent="0.25">
      <c r="A443" s="11">
        <v>184</v>
      </c>
      <c r="B443" s="12" t="s">
        <v>741</v>
      </c>
      <c r="C443" s="11" t="s">
        <v>742</v>
      </c>
      <c r="D443" s="13" t="s">
        <v>357</v>
      </c>
      <c r="E443" s="14">
        <v>2</v>
      </c>
      <c r="F443" s="15"/>
      <c r="G443" s="14">
        <f>F443*E443</f>
        <v>0</v>
      </c>
    </row>
    <row r="444" spans="1:7" s="1" customFormat="1" x14ac:dyDescent="0.25">
      <c r="C444" s="21" t="s">
        <v>743</v>
      </c>
      <c r="D444" s="21"/>
      <c r="E444" s="21"/>
      <c r="F444" s="21"/>
      <c r="G444" s="10">
        <f>SUM(G443:G443)</f>
        <v>0</v>
      </c>
    </row>
    <row r="445" spans="1:7" s="1" customFormat="1" x14ac:dyDescent="0.25">
      <c r="C445" s="21" t="s">
        <v>744</v>
      </c>
      <c r="D445" s="21"/>
      <c r="E445" s="21"/>
      <c r="F445" s="21"/>
      <c r="G445" s="10">
        <f>G444</f>
        <v>0</v>
      </c>
    </row>
    <row r="446" spans="1:7" s="2" customFormat="1" ht="15" customHeight="1" x14ac:dyDescent="0.25">
      <c r="B446" s="8" t="s">
        <v>745</v>
      </c>
      <c r="C446" s="8" t="s">
        <v>746</v>
      </c>
      <c r="D446" s="7"/>
      <c r="E446" s="7"/>
      <c r="F446" s="7"/>
      <c r="G446" s="7"/>
    </row>
    <row r="447" spans="1:7" s="2" customFormat="1" ht="15" customHeight="1" x14ac:dyDescent="0.25">
      <c r="B447" s="8" t="s">
        <v>747</v>
      </c>
      <c r="C447" s="8" t="s">
        <v>748</v>
      </c>
      <c r="D447" s="7"/>
      <c r="E447" s="7"/>
      <c r="F447" s="7"/>
      <c r="G447" s="7"/>
    </row>
    <row r="448" spans="1:7" ht="15" customHeight="1" x14ac:dyDescent="0.25">
      <c r="A448" s="11">
        <v>185</v>
      </c>
      <c r="B448" s="12" t="s">
        <v>749</v>
      </c>
      <c r="C448" s="11" t="s">
        <v>750</v>
      </c>
      <c r="D448" s="13" t="s">
        <v>357</v>
      </c>
      <c r="E448" s="14">
        <v>2</v>
      </c>
      <c r="F448" s="15"/>
      <c r="G448" s="14">
        <f>F448*E448</f>
        <v>0</v>
      </c>
    </row>
    <row r="449" spans="1:7" s="1" customFormat="1" x14ac:dyDescent="0.25">
      <c r="C449" s="21" t="s">
        <v>751</v>
      </c>
      <c r="D449" s="21"/>
      <c r="E449" s="21"/>
      <c r="F449" s="21"/>
      <c r="G449" s="10">
        <f>SUM(G448:G448)</f>
        <v>0</v>
      </c>
    </row>
    <row r="450" spans="1:7" s="1" customFormat="1" x14ac:dyDescent="0.25">
      <c r="C450" s="21" t="s">
        <v>752</v>
      </c>
      <c r="D450" s="21"/>
      <c r="E450" s="21"/>
      <c r="F450" s="21"/>
      <c r="G450" s="10">
        <f>G449</f>
        <v>0</v>
      </c>
    </row>
    <row r="451" spans="1:7" s="2" customFormat="1" ht="15" customHeight="1" x14ac:dyDescent="0.25">
      <c r="B451" s="8" t="s">
        <v>753</v>
      </c>
      <c r="C451" s="8" t="s">
        <v>754</v>
      </c>
      <c r="D451" s="7"/>
      <c r="E451" s="7"/>
      <c r="F451" s="7"/>
      <c r="G451" s="7"/>
    </row>
    <row r="452" spans="1:7" s="2" customFormat="1" ht="15" customHeight="1" x14ac:dyDescent="0.25">
      <c r="B452" s="8" t="s">
        <v>755</v>
      </c>
      <c r="C452" s="8" t="s">
        <v>756</v>
      </c>
      <c r="D452" s="7"/>
      <c r="E452" s="7"/>
      <c r="F452" s="7"/>
      <c r="G452" s="7"/>
    </row>
    <row r="453" spans="1:7" ht="15" customHeight="1" x14ac:dyDescent="0.25">
      <c r="A453" s="11">
        <v>186</v>
      </c>
      <c r="B453" s="12" t="s">
        <v>757</v>
      </c>
      <c r="C453" s="11" t="s">
        <v>758</v>
      </c>
      <c r="D453" s="13" t="s">
        <v>86</v>
      </c>
      <c r="E453" s="14">
        <v>15</v>
      </c>
      <c r="F453" s="15"/>
      <c r="G453" s="14">
        <f>F453*E453</f>
        <v>0</v>
      </c>
    </row>
    <row r="454" spans="1:7" ht="15" customHeight="1" x14ac:dyDescent="0.25">
      <c r="A454" s="11">
        <v>187</v>
      </c>
      <c r="B454" s="12" t="s">
        <v>759</v>
      </c>
      <c r="C454" s="11" t="s">
        <v>760</v>
      </c>
      <c r="D454" s="13" t="s">
        <v>86</v>
      </c>
      <c r="E454" s="14">
        <v>20</v>
      </c>
      <c r="F454" s="15"/>
      <c r="G454" s="14">
        <f>F454*E454</f>
        <v>0</v>
      </c>
    </row>
    <row r="455" spans="1:7" ht="15" customHeight="1" x14ac:dyDescent="0.25">
      <c r="A455" s="11">
        <v>188</v>
      </c>
      <c r="B455" s="12" t="s">
        <v>761</v>
      </c>
      <c r="C455" s="11" t="s">
        <v>762</v>
      </c>
      <c r="D455" s="13" t="s">
        <v>86</v>
      </c>
      <c r="E455" s="14">
        <v>25</v>
      </c>
      <c r="F455" s="15"/>
      <c r="G455" s="14">
        <f>F455*E455</f>
        <v>0</v>
      </c>
    </row>
    <row r="456" spans="1:7" s="1" customFormat="1" x14ac:dyDescent="0.25">
      <c r="C456" s="21" t="s">
        <v>763</v>
      </c>
      <c r="D456" s="21"/>
      <c r="E456" s="21"/>
      <c r="F456" s="21"/>
      <c r="G456" s="10">
        <f>SUM(G453:G455)</f>
        <v>0</v>
      </c>
    </row>
    <row r="457" spans="1:7" s="2" customFormat="1" ht="15" customHeight="1" x14ac:dyDescent="0.25">
      <c r="B457" s="8" t="s">
        <v>764</v>
      </c>
      <c r="C457" s="8" t="s">
        <v>765</v>
      </c>
      <c r="D457" s="7"/>
      <c r="E457" s="7"/>
      <c r="F457" s="7"/>
      <c r="G457" s="7"/>
    </row>
    <row r="458" spans="1:7" ht="15" customHeight="1" x14ac:dyDescent="0.25">
      <c r="A458" s="11">
        <v>189</v>
      </c>
      <c r="B458" s="12" t="s">
        <v>766</v>
      </c>
      <c r="C458" s="11" t="s">
        <v>767</v>
      </c>
      <c r="D458" s="13" t="s">
        <v>86</v>
      </c>
      <c r="E458" s="14">
        <v>20</v>
      </c>
      <c r="F458" s="15"/>
      <c r="G458" s="14">
        <f>F458*E458</f>
        <v>0</v>
      </c>
    </row>
    <row r="459" spans="1:7" ht="15" customHeight="1" x14ac:dyDescent="0.25">
      <c r="A459" s="11">
        <v>190</v>
      </c>
      <c r="B459" s="12" t="s">
        <v>768</v>
      </c>
      <c r="C459" s="11" t="s">
        <v>769</v>
      </c>
      <c r="D459" s="13" t="s">
        <v>86</v>
      </c>
      <c r="E459" s="14">
        <v>30</v>
      </c>
      <c r="F459" s="15"/>
      <c r="G459" s="14">
        <f>F459*E459</f>
        <v>0</v>
      </c>
    </row>
    <row r="460" spans="1:7" ht="15" customHeight="1" x14ac:dyDescent="0.25">
      <c r="A460" s="11">
        <v>191</v>
      </c>
      <c r="B460" s="12" t="s">
        <v>770</v>
      </c>
      <c r="C460" s="11" t="s">
        <v>771</v>
      </c>
      <c r="D460" s="13" t="s">
        <v>86</v>
      </c>
      <c r="E460" s="14">
        <v>40</v>
      </c>
      <c r="F460" s="15"/>
      <c r="G460" s="14">
        <f>F460*E460</f>
        <v>0</v>
      </c>
    </row>
    <row r="461" spans="1:7" s="1" customFormat="1" x14ac:dyDescent="0.25">
      <c r="C461" s="21" t="s">
        <v>772</v>
      </c>
      <c r="D461" s="21"/>
      <c r="E461" s="21"/>
      <c r="F461" s="21"/>
      <c r="G461" s="10">
        <f>SUM(G458:G460)</f>
        <v>0</v>
      </c>
    </row>
    <row r="462" spans="1:7" s="1" customFormat="1" x14ac:dyDescent="0.25">
      <c r="C462" s="21" t="s">
        <v>773</v>
      </c>
      <c r="D462" s="21"/>
      <c r="E462" s="21"/>
      <c r="F462" s="21"/>
      <c r="G462" s="10">
        <f>G456+G461</f>
        <v>0</v>
      </c>
    </row>
    <row r="463" spans="1:7" s="2" customFormat="1" ht="15" customHeight="1" x14ac:dyDescent="0.25">
      <c r="B463" s="8" t="s">
        <v>774</v>
      </c>
      <c r="C463" s="8" t="s">
        <v>775</v>
      </c>
      <c r="D463" s="7"/>
      <c r="E463" s="7"/>
      <c r="F463" s="7"/>
      <c r="G463" s="7"/>
    </row>
    <row r="464" spans="1:7" s="2" customFormat="1" ht="15" customHeight="1" x14ac:dyDescent="0.25">
      <c r="B464" s="8" t="s">
        <v>776</v>
      </c>
      <c r="C464" s="8" t="s">
        <v>777</v>
      </c>
      <c r="D464" s="7"/>
      <c r="E464" s="7"/>
      <c r="F464" s="7"/>
      <c r="G464" s="7"/>
    </row>
    <row r="465" spans="1:7" ht="15" customHeight="1" x14ac:dyDescent="0.25">
      <c r="A465" s="11">
        <v>192</v>
      </c>
      <c r="B465" s="12" t="s">
        <v>778</v>
      </c>
      <c r="C465" s="11" t="s">
        <v>779</v>
      </c>
      <c r="D465" s="13" t="s">
        <v>357</v>
      </c>
      <c r="E465" s="14">
        <v>2</v>
      </c>
      <c r="F465" s="15"/>
      <c r="G465" s="14">
        <f>F465*E465</f>
        <v>0</v>
      </c>
    </row>
    <row r="466" spans="1:7" ht="15" customHeight="1" x14ac:dyDescent="0.25">
      <c r="A466" s="11">
        <v>193</v>
      </c>
      <c r="B466" s="12" t="s">
        <v>780</v>
      </c>
      <c r="C466" s="11" t="s">
        <v>781</v>
      </c>
      <c r="D466" s="13" t="s">
        <v>357</v>
      </c>
      <c r="E466" s="14">
        <v>8</v>
      </c>
      <c r="F466" s="15"/>
      <c r="G466" s="14">
        <f>F466*E466</f>
        <v>0</v>
      </c>
    </row>
    <row r="467" spans="1:7" s="1" customFormat="1" x14ac:dyDescent="0.25">
      <c r="C467" s="21" t="s">
        <v>782</v>
      </c>
      <c r="D467" s="21"/>
      <c r="E467" s="21"/>
      <c r="F467" s="21"/>
      <c r="G467" s="10">
        <f>SUM(G465:G466)</f>
        <v>0</v>
      </c>
    </row>
    <row r="468" spans="1:7" s="2" customFormat="1" ht="15" customHeight="1" x14ac:dyDescent="0.25">
      <c r="B468" s="8" t="s">
        <v>783</v>
      </c>
      <c r="C468" s="8" t="s">
        <v>784</v>
      </c>
      <c r="D468" s="7"/>
      <c r="E468" s="7"/>
      <c r="F468" s="7"/>
      <c r="G468" s="7"/>
    </row>
    <row r="469" spans="1:7" ht="15" customHeight="1" x14ac:dyDescent="0.25">
      <c r="A469" s="11">
        <v>194</v>
      </c>
      <c r="B469" s="12" t="s">
        <v>785</v>
      </c>
      <c r="C469" s="11" t="s">
        <v>786</v>
      </c>
      <c r="D469" s="13" t="s">
        <v>357</v>
      </c>
      <c r="E469" s="14">
        <v>6</v>
      </c>
      <c r="F469" s="15"/>
      <c r="G469" s="14">
        <f>F469*E469</f>
        <v>0</v>
      </c>
    </row>
    <row r="470" spans="1:7" ht="15" customHeight="1" x14ac:dyDescent="0.25">
      <c r="A470" s="11">
        <v>195</v>
      </c>
      <c r="B470" s="12" t="s">
        <v>787</v>
      </c>
      <c r="C470" s="11" t="s">
        <v>788</v>
      </c>
      <c r="D470" s="13" t="s">
        <v>357</v>
      </c>
      <c r="E470" s="14">
        <v>6</v>
      </c>
      <c r="F470" s="15"/>
      <c r="G470" s="14">
        <f>F470*E470</f>
        <v>0</v>
      </c>
    </row>
    <row r="471" spans="1:7" ht="15" customHeight="1" x14ac:dyDescent="0.25">
      <c r="A471" s="11">
        <v>196</v>
      </c>
      <c r="B471" s="12" t="s">
        <v>789</v>
      </c>
      <c r="C471" s="11" t="s">
        <v>790</v>
      </c>
      <c r="D471" s="13" t="s">
        <v>357</v>
      </c>
      <c r="E471" s="14">
        <v>6</v>
      </c>
      <c r="F471" s="15"/>
      <c r="G471" s="14">
        <f>F471*E471</f>
        <v>0</v>
      </c>
    </row>
    <row r="472" spans="1:7" ht="15" customHeight="1" x14ac:dyDescent="0.25">
      <c r="A472" s="11">
        <v>197</v>
      </c>
      <c r="B472" s="12" t="s">
        <v>791</v>
      </c>
      <c r="C472" s="11" t="s">
        <v>792</v>
      </c>
      <c r="D472" s="13" t="s">
        <v>357</v>
      </c>
      <c r="E472" s="14">
        <v>4</v>
      </c>
      <c r="F472" s="15"/>
      <c r="G472" s="14">
        <f>F472*E472</f>
        <v>0</v>
      </c>
    </row>
    <row r="473" spans="1:7" s="1" customFormat="1" x14ac:dyDescent="0.25">
      <c r="C473" s="21" t="s">
        <v>793</v>
      </c>
      <c r="D473" s="21"/>
      <c r="E473" s="21"/>
      <c r="F473" s="21"/>
      <c r="G473" s="10">
        <f>SUM(G469:G472)</f>
        <v>0</v>
      </c>
    </row>
    <row r="474" spans="1:7" s="2" customFormat="1" ht="15" customHeight="1" x14ac:dyDescent="0.25">
      <c r="B474" s="8" t="s">
        <v>794</v>
      </c>
      <c r="C474" s="8" t="s">
        <v>795</v>
      </c>
      <c r="D474" s="7"/>
      <c r="E474" s="7"/>
      <c r="F474" s="7"/>
      <c r="G474" s="7"/>
    </row>
    <row r="475" spans="1:7" ht="15" customHeight="1" x14ac:dyDescent="0.25">
      <c r="A475" s="11">
        <v>198</v>
      </c>
      <c r="B475" s="12" t="s">
        <v>796</v>
      </c>
      <c r="C475" s="11" t="s">
        <v>797</v>
      </c>
      <c r="D475" s="13" t="s">
        <v>357</v>
      </c>
      <c r="E475" s="14">
        <v>1</v>
      </c>
      <c r="F475" s="15"/>
      <c r="G475" s="14">
        <f>F475*E475</f>
        <v>0</v>
      </c>
    </row>
    <row r="476" spans="1:7" s="1" customFormat="1" x14ac:dyDescent="0.25">
      <c r="C476" s="21" t="s">
        <v>798</v>
      </c>
      <c r="D476" s="21"/>
      <c r="E476" s="21"/>
      <c r="F476" s="21"/>
      <c r="G476" s="10">
        <f>SUM(G475:G475)</f>
        <v>0</v>
      </c>
    </row>
    <row r="477" spans="1:7" s="1" customFormat="1" x14ac:dyDescent="0.25">
      <c r="C477" s="21" t="s">
        <v>799</v>
      </c>
      <c r="D477" s="21"/>
      <c r="E477" s="21"/>
      <c r="F477" s="21"/>
      <c r="G477" s="10">
        <f>G467+G473+G476</f>
        <v>0</v>
      </c>
    </row>
    <row r="478" spans="1:7" s="1" customFormat="1" x14ac:dyDescent="0.25">
      <c r="C478" s="21" t="s">
        <v>800</v>
      </c>
      <c r="D478" s="21"/>
      <c r="E478" s="21"/>
      <c r="F478" s="21"/>
      <c r="G478" s="10">
        <f>G445+G450+G462+G477</f>
        <v>0</v>
      </c>
    </row>
    <row r="480" spans="1:7" s="2" customFormat="1" ht="15" customHeight="1" x14ac:dyDescent="0.25">
      <c r="B480" s="8" t="s">
        <v>801</v>
      </c>
      <c r="C480" s="8" t="s">
        <v>802</v>
      </c>
      <c r="D480" s="7"/>
      <c r="E480" s="7"/>
      <c r="F480" s="7"/>
      <c r="G480" s="7"/>
    </row>
    <row r="481" spans="1:7" s="2" customFormat="1" ht="15" customHeight="1" x14ac:dyDescent="0.25">
      <c r="B481" s="8" t="s">
        <v>803</v>
      </c>
      <c r="C481" s="8" t="s">
        <v>804</v>
      </c>
      <c r="D481" s="7"/>
      <c r="E481" s="7"/>
      <c r="F481" s="7"/>
      <c r="G481" s="7"/>
    </row>
    <row r="482" spans="1:7" s="2" customFormat="1" ht="15" customHeight="1" x14ac:dyDescent="0.25">
      <c r="B482" s="8" t="s">
        <v>805</v>
      </c>
      <c r="C482" s="8" t="s">
        <v>806</v>
      </c>
      <c r="D482" s="7"/>
      <c r="E482" s="7"/>
      <c r="F482" s="7"/>
      <c r="G482" s="7"/>
    </row>
    <row r="483" spans="1:7" ht="15" customHeight="1" x14ac:dyDescent="0.25">
      <c r="A483" s="11">
        <v>199</v>
      </c>
      <c r="B483" s="12" t="s">
        <v>807</v>
      </c>
      <c r="C483" s="11" t="s">
        <v>808</v>
      </c>
      <c r="D483" s="13" t="s">
        <v>86</v>
      </c>
      <c r="E483" s="14">
        <v>200</v>
      </c>
      <c r="F483" s="15"/>
      <c r="G483" s="14">
        <f>F483*E483</f>
        <v>0</v>
      </c>
    </row>
    <row r="484" spans="1:7" ht="15" customHeight="1" x14ac:dyDescent="0.25">
      <c r="A484" s="11">
        <v>200</v>
      </c>
      <c r="B484" s="12" t="s">
        <v>809</v>
      </c>
      <c r="C484" s="11" t="s">
        <v>810</v>
      </c>
      <c r="D484" s="13" t="s">
        <v>86</v>
      </c>
      <c r="E484" s="14">
        <v>150</v>
      </c>
      <c r="F484" s="15"/>
      <c r="G484" s="14">
        <f>F484*E484</f>
        <v>0</v>
      </c>
    </row>
    <row r="485" spans="1:7" ht="15" customHeight="1" x14ac:dyDescent="0.25">
      <c r="A485" s="11">
        <v>201</v>
      </c>
      <c r="B485" s="12" t="s">
        <v>811</v>
      </c>
      <c r="C485" s="11" t="s">
        <v>812</v>
      </c>
      <c r="D485" s="13" t="s">
        <v>86</v>
      </c>
      <c r="E485" s="14">
        <v>150</v>
      </c>
      <c r="F485" s="15"/>
      <c r="G485" s="14">
        <f>F485*E485</f>
        <v>0</v>
      </c>
    </row>
    <row r="486" spans="1:7" s="1" customFormat="1" x14ac:dyDescent="0.25">
      <c r="C486" s="21" t="s">
        <v>813</v>
      </c>
      <c r="D486" s="21"/>
      <c r="E486" s="21"/>
      <c r="F486" s="21"/>
      <c r="G486" s="10">
        <f>SUM(G483:G485)</f>
        <v>0</v>
      </c>
    </row>
    <row r="487" spans="1:7" s="1" customFormat="1" x14ac:dyDescent="0.25">
      <c r="C487" s="21" t="s">
        <v>814</v>
      </c>
      <c r="D487" s="21"/>
      <c r="E487" s="21"/>
      <c r="F487" s="21"/>
      <c r="G487" s="10">
        <f>G486</f>
        <v>0</v>
      </c>
    </row>
    <row r="488" spans="1:7" s="2" customFormat="1" ht="15" customHeight="1" x14ac:dyDescent="0.25">
      <c r="B488" s="8" t="s">
        <v>815</v>
      </c>
      <c r="C488" s="8" t="s">
        <v>816</v>
      </c>
      <c r="D488" s="7"/>
      <c r="E488" s="7"/>
      <c r="F488" s="7"/>
      <c r="G488" s="7"/>
    </row>
    <row r="489" spans="1:7" s="2" customFormat="1" ht="15" customHeight="1" x14ac:dyDescent="0.25">
      <c r="B489" s="8" t="s">
        <v>817</v>
      </c>
      <c r="C489" s="8" t="s">
        <v>818</v>
      </c>
      <c r="D489" s="7"/>
      <c r="E489" s="7"/>
      <c r="F489" s="7"/>
      <c r="G489" s="7"/>
    </row>
    <row r="490" spans="1:7" ht="15" customHeight="1" x14ac:dyDescent="0.25">
      <c r="A490" s="11">
        <v>202</v>
      </c>
      <c r="B490" s="12" t="s">
        <v>819</v>
      </c>
      <c r="C490" s="11" t="s">
        <v>820</v>
      </c>
      <c r="D490" s="13" t="s">
        <v>357</v>
      </c>
      <c r="E490" s="14">
        <v>2</v>
      </c>
      <c r="F490" s="15"/>
      <c r="G490" s="14">
        <f>F490*E490</f>
        <v>0</v>
      </c>
    </row>
    <row r="491" spans="1:7" ht="15" customHeight="1" x14ac:dyDescent="0.25">
      <c r="A491" s="11">
        <v>203</v>
      </c>
      <c r="B491" s="12" t="s">
        <v>821</v>
      </c>
      <c r="C491" s="11" t="s">
        <v>822</v>
      </c>
      <c r="D491" s="13" t="s">
        <v>357</v>
      </c>
      <c r="E491" s="14">
        <v>2</v>
      </c>
      <c r="F491" s="15"/>
      <c r="G491" s="14">
        <f>F491*E491</f>
        <v>0</v>
      </c>
    </row>
    <row r="492" spans="1:7" s="1" customFormat="1" x14ac:dyDescent="0.25">
      <c r="C492" s="21" t="s">
        <v>823</v>
      </c>
      <c r="D492" s="21"/>
      <c r="E492" s="21"/>
      <c r="F492" s="21"/>
      <c r="G492" s="10">
        <f>SUM(G490:G491)</f>
        <v>0</v>
      </c>
    </row>
    <row r="493" spans="1:7" s="2" customFormat="1" ht="15" customHeight="1" x14ac:dyDescent="0.25">
      <c r="B493" s="8" t="s">
        <v>824</v>
      </c>
      <c r="C493" s="8" t="s">
        <v>825</v>
      </c>
      <c r="D493" s="7"/>
      <c r="E493" s="7"/>
      <c r="F493" s="7"/>
      <c r="G493" s="7"/>
    </row>
    <row r="494" spans="1:7" ht="15" customHeight="1" x14ac:dyDescent="0.25">
      <c r="A494" s="11">
        <v>204</v>
      </c>
      <c r="B494" s="12" t="s">
        <v>826</v>
      </c>
      <c r="C494" s="11" t="s">
        <v>827</v>
      </c>
      <c r="D494" s="13" t="s">
        <v>357</v>
      </c>
      <c r="E494" s="14">
        <v>2</v>
      </c>
      <c r="F494" s="15"/>
      <c r="G494" s="14">
        <f>F494*E494</f>
        <v>0</v>
      </c>
    </row>
    <row r="495" spans="1:7" s="1" customFormat="1" x14ac:dyDescent="0.25">
      <c r="C495" s="21" t="s">
        <v>828</v>
      </c>
      <c r="D495" s="21"/>
      <c r="E495" s="21"/>
      <c r="F495" s="21"/>
      <c r="G495" s="10">
        <f>SUM(G494:G494)</f>
        <v>0</v>
      </c>
    </row>
    <row r="496" spans="1:7" s="1" customFormat="1" x14ac:dyDescent="0.25">
      <c r="C496" s="21" t="s">
        <v>829</v>
      </c>
      <c r="D496" s="21"/>
      <c r="E496" s="21"/>
      <c r="F496" s="21"/>
      <c r="G496" s="10">
        <f>G492+G495</f>
        <v>0</v>
      </c>
    </row>
    <row r="497" spans="1:7" s="2" customFormat="1" ht="15" customHeight="1" x14ac:dyDescent="0.25">
      <c r="B497" s="8" t="s">
        <v>830</v>
      </c>
      <c r="C497" s="8" t="s">
        <v>831</v>
      </c>
      <c r="D497" s="7"/>
      <c r="E497" s="7"/>
      <c r="F497" s="7"/>
      <c r="G497" s="7"/>
    </row>
    <row r="498" spans="1:7" s="2" customFormat="1" ht="15" customHeight="1" x14ac:dyDescent="0.25">
      <c r="B498" s="8" t="s">
        <v>832</v>
      </c>
      <c r="C498" s="8" t="s">
        <v>833</v>
      </c>
      <c r="D498" s="7"/>
      <c r="E498" s="7"/>
      <c r="F498" s="7"/>
      <c r="G498" s="7"/>
    </row>
    <row r="499" spans="1:7" ht="15" customHeight="1" x14ac:dyDescent="0.25">
      <c r="A499" s="11">
        <v>205</v>
      </c>
      <c r="B499" s="12" t="s">
        <v>834</v>
      </c>
      <c r="C499" s="11" t="s">
        <v>835</v>
      </c>
      <c r="D499" s="13" t="s">
        <v>357</v>
      </c>
      <c r="E499" s="14">
        <v>10</v>
      </c>
      <c r="F499" s="15"/>
      <c r="G499" s="14">
        <f>F499*E499</f>
        <v>0</v>
      </c>
    </row>
    <row r="500" spans="1:7" ht="15" customHeight="1" x14ac:dyDescent="0.25">
      <c r="A500" s="11">
        <v>206</v>
      </c>
      <c r="B500" s="12" t="s">
        <v>836</v>
      </c>
      <c r="C500" s="11" t="s">
        <v>837</v>
      </c>
      <c r="D500" s="13" t="s">
        <v>357</v>
      </c>
      <c r="E500" s="14">
        <v>10</v>
      </c>
      <c r="F500" s="15"/>
      <c r="G500" s="14">
        <f>F500*E500</f>
        <v>0</v>
      </c>
    </row>
    <row r="501" spans="1:7" ht="15" customHeight="1" x14ac:dyDescent="0.25">
      <c r="A501" s="11">
        <v>207</v>
      </c>
      <c r="B501" s="12" t="s">
        <v>838</v>
      </c>
      <c r="C501" s="11" t="s">
        <v>839</v>
      </c>
      <c r="D501" s="13" t="s">
        <v>357</v>
      </c>
      <c r="E501" s="14">
        <v>10</v>
      </c>
      <c r="F501" s="15"/>
      <c r="G501" s="14">
        <f>F501*E501</f>
        <v>0</v>
      </c>
    </row>
    <row r="502" spans="1:7" s="1" customFormat="1" x14ac:dyDescent="0.25">
      <c r="C502" s="21" t="s">
        <v>840</v>
      </c>
      <c r="D502" s="21"/>
      <c r="E502" s="21"/>
      <c r="F502" s="21"/>
      <c r="G502" s="10">
        <f>SUM(G499:G501)</f>
        <v>0</v>
      </c>
    </row>
    <row r="503" spans="1:7" s="1" customFormat="1" x14ac:dyDescent="0.25">
      <c r="C503" s="21" t="s">
        <v>841</v>
      </c>
      <c r="D503" s="21"/>
      <c r="E503" s="21"/>
      <c r="F503" s="21"/>
      <c r="G503" s="10">
        <f>G502</f>
        <v>0</v>
      </c>
    </row>
    <row r="504" spans="1:7" s="2" customFormat="1" ht="15" customHeight="1" x14ac:dyDescent="0.25">
      <c r="B504" s="8" t="s">
        <v>842</v>
      </c>
      <c r="C504" s="8" t="s">
        <v>843</v>
      </c>
      <c r="D504" s="7"/>
      <c r="E504" s="7"/>
      <c r="F504" s="7"/>
      <c r="G504" s="7"/>
    </row>
    <row r="505" spans="1:7" s="2" customFormat="1" ht="15" customHeight="1" x14ac:dyDescent="0.25">
      <c r="B505" s="8" t="s">
        <v>844</v>
      </c>
      <c r="C505" s="8" t="s">
        <v>845</v>
      </c>
      <c r="D505" s="7"/>
      <c r="E505" s="7"/>
      <c r="F505" s="7"/>
      <c r="G505" s="7"/>
    </row>
    <row r="506" spans="1:7" ht="15" customHeight="1" x14ac:dyDescent="0.25">
      <c r="A506" s="11">
        <v>208</v>
      </c>
      <c r="B506" s="12" t="s">
        <v>846</v>
      </c>
      <c r="C506" s="11" t="s">
        <v>847</v>
      </c>
      <c r="D506" s="13" t="s">
        <v>86</v>
      </c>
      <c r="E506" s="14">
        <v>150</v>
      </c>
      <c r="F506" s="15"/>
      <c r="G506" s="14">
        <f>F506*E506</f>
        <v>0</v>
      </c>
    </row>
    <row r="507" spans="1:7" s="1" customFormat="1" x14ac:dyDescent="0.25">
      <c r="C507" s="21" t="s">
        <v>848</v>
      </c>
      <c r="D507" s="21"/>
      <c r="E507" s="21"/>
      <c r="F507" s="21"/>
      <c r="G507" s="10">
        <f>SUM(G506:G506)</f>
        <v>0</v>
      </c>
    </row>
    <row r="508" spans="1:7" s="1" customFormat="1" x14ac:dyDescent="0.25">
      <c r="C508" s="21" t="s">
        <v>849</v>
      </c>
      <c r="D508" s="21"/>
      <c r="E508" s="21"/>
      <c r="F508" s="21"/>
      <c r="G508" s="10">
        <f>G507</f>
        <v>0</v>
      </c>
    </row>
    <row r="509" spans="1:7" s="2" customFormat="1" ht="15" customHeight="1" x14ac:dyDescent="0.25">
      <c r="B509" s="8" t="s">
        <v>850</v>
      </c>
      <c r="C509" s="8" t="s">
        <v>851</v>
      </c>
      <c r="D509" s="7"/>
      <c r="E509" s="7"/>
      <c r="F509" s="7"/>
      <c r="G509" s="7"/>
    </row>
    <row r="510" spans="1:7" s="2" customFormat="1" ht="15" customHeight="1" x14ac:dyDescent="0.25">
      <c r="B510" s="8" t="s">
        <v>852</v>
      </c>
      <c r="C510" s="8" t="s">
        <v>853</v>
      </c>
      <c r="D510" s="7"/>
      <c r="E510" s="7"/>
      <c r="F510" s="7"/>
      <c r="G510" s="7"/>
    </row>
    <row r="511" spans="1:7" ht="15" customHeight="1" x14ac:dyDescent="0.25">
      <c r="A511" s="11">
        <v>209</v>
      </c>
      <c r="B511" s="12" t="s">
        <v>854</v>
      </c>
      <c r="C511" s="11" t="s">
        <v>855</v>
      </c>
      <c r="D511" s="13" t="s">
        <v>86</v>
      </c>
      <c r="E511" s="14">
        <v>30</v>
      </c>
      <c r="F511" s="15"/>
      <c r="G511" s="14">
        <f>F511*E511</f>
        <v>0</v>
      </c>
    </row>
    <row r="512" spans="1:7" ht="15" customHeight="1" x14ac:dyDescent="0.25">
      <c r="A512" s="11">
        <v>210</v>
      </c>
      <c r="B512" s="12" t="s">
        <v>856</v>
      </c>
      <c r="C512" s="11" t="s">
        <v>857</v>
      </c>
      <c r="D512" s="13" t="s">
        <v>357</v>
      </c>
      <c r="E512" s="14">
        <v>4</v>
      </c>
      <c r="F512" s="15"/>
      <c r="G512" s="14">
        <f>F512*E512</f>
        <v>0</v>
      </c>
    </row>
    <row r="513" spans="1:7" ht="15" customHeight="1" x14ac:dyDescent="0.25">
      <c r="A513" s="11">
        <v>211</v>
      </c>
      <c r="B513" s="12" t="s">
        <v>858</v>
      </c>
      <c r="C513" s="11" t="s">
        <v>859</v>
      </c>
      <c r="D513" s="13" t="s">
        <v>357</v>
      </c>
      <c r="E513" s="14">
        <v>4</v>
      </c>
      <c r="F513" s="15"/>
      <c r="G513" s="14">
        <f>F513*E513</f>
        <v>0</v>
      </c>
    </row>
    <row r="514" spans="1:7" ht="15" customHeight="1" x14ac:dyDescent="0.25">
      <c r="A514" s="11">
        <v>212</v>
      </c>
      <c r="B514" s="12" t="s">
        <v>860</v>
      </c>
      <c r="C514" s="11" t="s">
        <v>861</v>
      </c>
      <c r="D514" s="13" t="s">
        <v>357</v>
      </c>
      <c r="E514" s="14">
        <v>6</v>
      </c>
      <c r="F514" s="15"/>
      <c r="G514" s="14">
        <f>F514*E514</f>
        <v>0</v>
      </c>
    </row>
    <row r="515" spans="1:7" s="1" customFormat="1" x14ac:dyDescent="0.25">
      <c r="C515" s="21" t="s">
        <v>862</v>
      </c>
      <c r="D515" s="21"/>
      <c r="E515" s="21"/>
      <c r="F515" s="21"/>
      <c r="G515" s="10">
        <f>SUM(G511:G514)</f>
        <v>0</v>
      </c>
    </row>
    <row r="516" spans="1:7" s="2" customFormat="1" ht="15" customHeight="1" x14ac:dyDescent="0.25">
      <c r="B516" s="8" t="s">
        <v>863</v>
      </c>
      <c r="C516" s="8" t="s">
        <v>864</v>
      </c>
      <c r="D516" s="7"/>
      <c r="E516" s="7"/>
      <c r="F516" s="7"/>
      <c r="G516" s="7"/>
    </row>
    <row r="517" spans="1:7" ht="15" customHeight="1" x14ac:dyDescent="0.25">
      <c r="A517" s="11">
        <v>213</v>
      </c>
      <c r="B517" s="12" t="s">
        <v>865</v>
      </c>
      <c r="C517" s="11" t="s">
        <v>866</v>
      </c>
      <c r="D517" s="13" t="s">
        <v>86</v>
      </c>
      <c r="E517" s="14">
        <v>30</v>
      </c>
      <c r="F517" s="15"/>
      <c r="G517" s="14">
        <f>F517*E517</f>
        <v>0</v>
      </c>
    </row>
    <row r="518" spans="1:7" ht="15" customHeight="1" x14ac:dyDescent="0.25">
      <c r="A518" s="11">
        <v>214</v>
      </c>
      <c r="B518" s="12" t="s">
        <v>867</v>
      </c>
      <c r="C518" s="11" t="s">
        <v>868</v>
      </c>
      <c r="D518" s="13" t="s">
        <v>357</v>
      </c>
      <c r="E518" s="14">
        <v>6</v>
      </c>
      <c r="F518" s="15"/>
      <c r="G518" s="14">
        <f>F518*E518</f>
        <v>0</v>
      </c>
    </row>
    <row r="519" spans="1:7" s="1" customFormat="1" x14ac:dyDescent="0.25">
      <c r="C519" s="21" t="s">
        <v>869</v>
      </c>
      <c r="D519" s="21"/>
      <c r="E519" s="21"/>
      <c r="F519" s="21"/>
      <c r="G519" s="10">
        <f>SUM(G517:G518)</f>
        <v>0</v>
      </c>
    </row>
    <row r="520" spans="1:7" s="1" customFormat="1" x14ac:dyDescent="0.25">
      <c r="C520" s="21" t="s">
        <v>870</v>
      </c>
      <c r="D520" s="21"/>
      <c r="E520" s="21"/>
      <c r="F520" s="21"/>
      <c r="G520" s="10">
        <f>G515+G519</f>
        <v>0</v>
      </c>
    </row>
    <row r="521" spans="1:7" s="1" customFormat="1" x14ac:dyDescent="0.25">
      <c r="C521" s="9" t="s">
        <v>871</v>
      </c>
      <c r="D521" s="9"/>
      <c r="E521" s="9"/>
      <c r="F521" s="9"/>
      <c r="G521" s="16">
        <f>G487+G496+G503+G508+G520</f>
        <v>0</v>
      </c>
    </row>
    <row r="522" spans="1:7" s="1" customFormat="1" ht="20.100000000000001" customHeight="1" x14ac:dyDescent="0.25">
      <c r="C522" s="21" t="s">
        <v>872</v>
      </c>
      <c r="D522" s="21"/>
      <c r="E522" s="21"/>
      <c r="F522" s="21"/>
      <c r="G522" s="10">
        <f>G10+G54+G267+G326+G352+G366+G379+G389+G412+G420+G429+G438+G478+G521</f>
        <v>0</v>
      </c>
    </row>
    <row r="525" spans="1:7" s="1" customFormat="1" ht="30" customHeight="1" x14ac:dyDescent="0.25">
      <c r="C525" s="22" t="s">
        <v>873</v>
      </c>
      <c r="D525" s="22"/>
      <c r="E525" s="22"/>
      <c r="F525" s="22"/>
      <c r="G525" s="22"/>
    </row>
    <row r="527" spans="1:7" ht="30" customHeight="1" x14ac:dyDescent="0.25">
      <c r="C527" s="19" t="s">
        <v>874</v>
      </c>
      <c r="D527" s="19"/>
      <c r="E527" s="19"/>
      <c r="F527" s="19"/>
      <c r="G527" s="17">
        <f>G522</f>
        <v>0</v>
      </c>
    </row>
    <row r="528" spans="1:7" ht="30" customHeight="1" x14ac:dyDescent="0.25">
      <c r="C528" s="19" t="s">
        <v>875</v>
      </c>
      <c r="D528" s="19"/>
      <c r="E528" s="19"/>
      <c r="F528" s="19"/>
      <c r="G528" s="17">
        <v>0</v>
      </c>
    </row>
    <row r="529" spans="3:8" ht="30" customHeight="1" x14ac:dyDescent="0.25">
      <c r="C529" s="19" t="s">
        <v>876</v>
      </c>
      <c r="D529" s="19"/>
      <c r="E529" s="19"/>
      <c r="F529" s="19"/>
      <c r="G529" s="17">
        <f>G528+G527</f>
        <v>0</v>
      </c>
    </row>
    <row r="530" spans="3:8" ht="30" customHeight="1" x14ac:dyDescent="0.25">
      <c r="C530" s="19" t="s">
        <v>877</v>
      </c>
      <c r="D530" s="19"/>
      <c r="E530" s="19"/>
      <c r="F530" s="19"/>
      <c r="G530" s="17" t="s">
        <v>881</v>
      </c>
      <c r="H530" t="s">
        <v>882</v>
      </c>
    </row>
    <row r="531" spans="3:8" ht="30" customHeight="1" x14ac:dyDescent="0.25">
      <c r="C531" s="19" t="s">
        <v>878</v>
      </c>
      <c r="D531" s="19"/>
      <c r="E531" s="19"/>
      <c r="F531" s="19"/>
      <c r="G531" s="18" t="e">
        <f>(1-(G529/G530))</f>
        <v>#VALUE!</v>
      </c>
    </row>
    <row r="532" spans="3:8" ht="30" customHeight="1" x14ac:dyDescent="0.25">
      <c r="C532" s="19" t="s">
        <v>879</v>
      </c>
      <c r="D532" s="19"/>
      <c r="E532" s="19"/>
      <c r="F532" s="19"/>
      <c r="G532" s="17">
        <v>0</v>
      </c>
    </row>
    <row r="533" spans="3:8" ht="30" customHeight="1" x14ac:dyDescent="0.25">
      <c r="C533" s="20" t="s">
        <v>880</v>
      </c>
      <c r="D533" s="19"/>
      <c r="E533" s="19"/>
      <c r="F533" s="19"/>
      <c r="G533" s="17">
        <f>G522</f>
        <v>0</v>
      </c>
    </row>
    <row r="535" spans="3:8" x14ac:dyDescent="0.25">
      <c r="C535" s="1" t="s">
        <v>883</v>
      </c>
    </row>
    <row r="537" spans="3:8" ht="24.95" customHeight="1" x14ac:dyDescent="0.25">
      <c r="C537" t="s">
        <v>884</v>
      </c>
    </row>
    <row r="539" spans="3:8" ht="24.95" customHeight="1" x14ac:dyDescent="0.25">
      <c r="C539" t="s">
        <v>885</v>
      </c>
    </row>
    <row r="541" spans="3:8" ht="24.95" customHeight="1" x14ac:dyDescent="0.25">
      <c r="C541" t="s">
        <v>886</v>
      </c>
    </row>
    <row r="543" spans="3:8" ht="24.95" customHeight="1" x14ac:dyDescent="0.25">
      <c r="C543" t="s">
        <v>886</v>
      </c>
    </row>
    <row r="545" spans="3:3" ht="24.95" customHeight="1" x14ac:dyDescent="0.25">
      <c r="C545" t="s">
        <v>886</v>
      </c>
    </row>
    <row r="547" spans="3:3" ht="24.95" customHeight="1" x14ac:dyDescent="0.25">
      <c r="C547" t="s">
        <v>886</v>
      </c>
    </row>
    <row r="549" spans="3:3" ht="24.95" customHeight="1" x14ac:dyDescent="0.25">
      <c r="C549" t="s">
        <v>886</v>
      </c>
    </row>
  </sheetData>
  <sheetProtection algorithmName="SHA-512" hashValue="5sCt2rGp577xE282pzlu108NqUFzFVaSE67/VcHO7pKxq8vmtVUevAdekyRgJSHtsF8mVCKp7v4Q41b6zx/Ytg==" saltValue="TBpvJOBDck71ZP9SU9QKrA==" spinCount="100000" sheet="1" objects="1" scenarios="1"/>
  <mergeCells count="153">
    <mergeCell ref="C29:F29"/>
    <mergeCell ref="C33:F33"/>
    <mergeCell ref="C37:F37"/>
    <mergeCell ref="C38:F38"/>
    <mergeCell ref="C45:F45"/>
    <mergeCell ref="C48:F48"/>
    <mergeCell ref="A1:G1"/>
    <mergeCell ref="A3:G3"/>
    <mergeCell ref="C10:F10"/>
    <mergeCell ref="C18:F18"/>
    <mergeCell ref="C19:F19"/>
    <mergeCell ref="C24:F24"/>
    <mergeCell ref="C84:F84"/>
    <mergeCell ref="C85:F85"/>
    <mergeCell ref="C91:F91"/>
    <mergeCell ref="C97:F97"/>
    <mergeCell ref="C103:F103"/>
    <mergeCell ref="C104:F104"/>
    <mergeCell ref="C52:F52"/>
    <mergeCell ref="C53:F53"/>
    <mergeCell ref="C54:F54"/>
    <mergeCell ref="C60:F60"/>
    <mergeCell ref="C63:F63"/>
    <mergeCell ref="C77:F77"/>
    <mergeCell ref="C131:F131"/>
    <mergeCell ref="C134:F134"/>
    <mergeCell ref="C140:F140"/>
    <mergeCell ref="C141:F141"/>
    <mergeCell ref="C145:F145"/>
    <mergeCell ref="C146:F146"/>
    <mergeCell ref="C109:F109"/>
    <mergeCell ref="C112:F112"/>
    <mergeCell ref="C115:F115"/>
    <mergeCell ref="C121:F121"/>
    <mergeCell ref="C126:F126"/>
    <mergeCell ref="C127:F127"/>
    <mergeCell ref="C171:F171"/>
    <mergeCell ref="C175:F175"/>
    <mergeCell ref="C178:F178"/>
    <mergeCell ref="C181:F181"/>
    <mergeCell ref="C184:F184"/>
    <mergeCell ref="C185:F185"/>
    <mergeCell ref="C150:F150"/>
    <mergeCell ref="C151:F151"/>
    <mergeCell ref="C155:F155"/>
    <mergeCell ref="C160:F160"/>
    <mergeCell ref="C164:F164"/>
    <mergeCell ref="C170:F170"/>
    <mergeCell ref="C215:F215"/>
    <mergeCell ref="C216:F216"/>
    <mergeCell ref="C220:F220"/>
    <mergeCell ref="C223:F223"/>
    <mergeCell ref="C241:F241"/>
    <mergeCell ref="C248:F248"/>
    <mergeCell ref="C191:F191"/>
    <mergeCell ref="C195:F195"/>
    <mergeCell ref="C196:F196"/>
    <mergeCell ref="C201:F201"/>
    <mergeCell ref="C206:F206"/>
    <mergeCell ref="C212:F212"/>
    <mergeCell ref="C276:F276"/>
    <mergeCell ref="C280:F280"/>
    <mergeCell ref="C283:F283"/>
    <mergeCell ref="C284:F284"/>
    <mergeCell ref="C288:F288"/>
    <mergeCell ref="C292:F292"/>
    <mergeCell ref="C251:F251"/>
    <mergeCell ref="C258:F258"/>
    <mergeCell ref="C265:F265"/>
    <mergeCell ref="C266:F266"/>
    <mergeCell ref="C267:F267"/>
    <mergeCell ref="C275:F275"/>
    <mergeCell ref="C319:F319"/>
    <mergeCell ref="C320:F320"/>
    <mergeCell ref="C324:F324"/>
    <mergeCell ref="C325:F325"/>
    <mergeCell ref="C326:F326"/>
    <mergeCell ref="C333:F333"/>
    <mergeCell ref="C296:F296"/>
    <mergeCell ref="C301:F301"/>
    <mergeCell ref="C302:F302"/>
    <mergeCell ref="C306:F306"/>
    <mergeCell ref="C309:F309"/>
    <mergeCell ref="C314:F314"/>
    <mergeCell ref="C359:F359"/>
    <mergeCell ref="C360:F360"/>
    <mergeCell ref="C364:F364"/>
    <mergeCell ref="C365:F365"/>
    <mergeCell ref="C366:F366"/>
    <mergeCell ref="C372:F372"/>
    <mergeCell ref="C338:F338"/>
    <mergeCell ref="C339:F339"/>
    <mergeCell ref="C344:F344"/>
    <mergeCell ref="C350:F350"/>
    <mergeCell ref="C351:F351"/>
    <mergeCell ref="C352:F352"/>
    <mergeCell ref="C389:F389"/>
    <mergeCell ref="C395:F395"/>
    <mergeCell ref="C396:F396"/>
    <mergeCell ref="C401:F401"/>
    <mergeCell ref="C402:F402"/>
    <mergeCell ref="C406:F406"/>
    <mergeCell ref="C373:F373"/>
    <mergeCell ref="C377:F377"/>
    <mergeCell ref="C378:F378"/>
    <mergeCell ref="C379:F379"/>
    <mergeCell ref="C387:F387"/>
    <mergeCell ref="C388:F388"/>
    <mergeCell ref="C427:F427"/>
    <mergeCell ref="C428:F428"/>
    <mergeCell ref="C429:F429"/>
    <mergeCell ref="C436:F436"/>
    <mergeCell ref="C437:F437"/>
    <mergeCell ref="C438:F438"/>
    <mergeCell ref="C410:F410"/>
    <mergeCell ref="C411:F411"/>
    <mergeCell ref="C412:F412"/>
    <mergeCell ref="C418:F418"/>
    <mergeCell ref="C419:F419"/>
    <mergeCell ref="C420:F420"/>
    <mergeCell ref="C462:F462"/>
    <mergeCell ref="C467:F467"/>
    <mergeCell ref="C473:F473"/>
    <mergeCell ref="C476:F476"/>
    <mergeCell ref="C477:F477"/>
    <mergeCell ref="C478:F478"/>
    <mergeCell ref="C444:F444"/>
    <mergeCell ref="C445:F445"/>
    <mergeCell ref="C449:F449"/>
    <mergeCell ref="C450:F450"/>
    <mergeCell ref="C456:F456"/>
    <mergeCell ref="C461:F461"/>
    <mergeCell ref="C503:F503"/>
    <mergeCell ref="C507:F507"/>
    <mergeCell ref="C508:F508"/>
    <mergeCell ref="C515:F515"/>
    <mergeCell ref="C519:F519"/>
    <mergeCell ref="C520:F520"/>
    <mergeCell ref="C486:F486"/>
    <mergeCell ref="C487:F487"/>
    <mergeCell ref="C492:F492"/>
    <mergeCell ref="C495:F495"/>
    <mergeCell ref="C496:F496"/>
    <mergeCell ref="C502:F502"/>
    <mergeCell ref="C531:F531"/>
    <mergeCell ref="C532:F532"/>
    <mergeCell ref="C533:F533"/>
    <mergeCell ref="C522:F522"/>
    <mergeCell ref="C525:G525"/>
    <mergeCell ref="C527:F527"/>
    <mergeCell ref="C528:F528"/>
    <mergeCell ref="C529:F529"/>
    <mergeCell ref="C530:F53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Plan Team GmbH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name</dc:creator>
  <cp:lastModifiedBy>User name</cp:lastModifiedBy>
  <dcterms:created xsi:type="dcterms:W3CDTF">2021-03-06T13:38:13Z</dcterms:created>
  <dcterms:modified xsi:type="dcterms:W3CDTF">2021-03-07T10:59:05Z</dcterms:modified>
</cp:coreProperties>
</file>